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fileSharing readOnlyRecommended="1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S:\Research\GRASSLAND\MONTHLY REPORTS\CY 14\"/>
    </mc:Choice>
  </mc:AlternateContent>
  <bookViews>
    <workbookView xWindow="0" yWindow="0" windowWidth="19200" windowHeight="8100" tabRatio="819" firstSheet="5" activeTab="16"/>
  </bookViews>
  <sheets>
    <sheet name="Cover Page" sheetId="93" r:id="rId1"/>
    <sheet name="Table of Contents" sheetId="33" r:id="rId2"/>
    <sheet name="Fig1. Map " sheetId="88" r:id="rId3"/>
    <sheet name="Tbl1a&amp;b. A" sheetId="4" r:id="rId4"/>
    <sheet name="Tbl2a&amp;b. B" sheetId="5" r:id="rId5"/>
    <sheet name="Tbl2c. B3_Grab" sheetId="24" r:id="rId6"/>
    <sheet name="Fig2. B_Chart" sheetId="7" r:id="rId7"/>
    <sheet name="Tbl3a&amp;b. D_USGS" sheetId="73" r:id="rId8"/>
    <sheet name="Tbl3c. D_Grab" sheetId="74" r:id="rId9"/>
    <sheet name="Tbl4. Site C" sheetId="89" r:id="rId10"/>
    <sheet name="Tbl5. I2_Grab" sheetId="76" r:id="rId11"/>
    <sheet name="Tbl6a&amp;b. F_USGS" sheetId="77" r:id="rId12"/>
    <sheet name="6c. F_Grab" sheetId="78" r:id="rId13"/>
    <sheet name="Tbl7a &amp; 7b. J &amp; K2_Grab" sheetId="84" r:id="rId14"/>
    <sheet name="Tbl8a&amp;b. H2" sheetId="79" r:id="rId15"/>
    <sheet name="Tbl9. R_Grab" sheetId="80" r:id="rId16"/>
    <sheet name="Tbl10a&amp;b. G_USGS " sheetId="90" r:id="rId17"/>
    <sheet name="Tbl10c. G_Grab" sheetId="92" r:id="rId18"/>
    <sheet name="Tbl11a. N_USGS" sheetId="81" r:id="rId19"/>
    <sheet name="Tbl11b. N_Grab" sheetId="82" r:id="rId20"/>
    <sheet name="Tbl 12, 13 ,14 TOX" sheetId="19" r:id="rId21"/>
    <sheet name="15, 16 TOX" sheetId="20" r:id="rId22"/>
    <sheet name="17, 18 TOX Se &amp; TSS" sheetId="21" r:id="rId23"/>
    <sheet name="19 key" sheetId="22" r:id="rId24"/>
  </sheets>
  <externalReferences>
    <externalReference r:id="rId25"/>
    <externalReference r:id="rId26"/>
  </externalReferences>
  <definedNames>
    <definedName name="_xlnm._FilterDatabase" localSheetId="13" hidden="1">'Tbl7a &amp; 7b. J &amp; K2_Grab'!$A$5:$E$5</definedName>
    <definedName name="A" localSheetId="2">#REF!</definedName>
    <definedName name="A" localSheetId="16">#REF!</definedName>
    <definedName name="A" localSheetId="17">#REF!</definedName>
    <definedName name="A" localSheetId="9">#REF!</definedName>
    <definedName name="A">#REF!</definedName>
    <definedName name="adata" localSheetId="2">#REF!</definedName>
    <definedName name="adata" localSheetId="16">#REF!</definedName>
    <definedName name="adata" localSheetId="17">#REF!</definedName>
    <definedName name="adata" localSheetId="9">#REF!</definedName>
    <definedName name="adata" localSheetId="13">#REF!</definedName>
    <definedName name="adata">#REF!</definedName>
    <definedName name="ahoy" localSheetId="2">#REF!</definedName>
    <definedName name="ahoy" localSheetId="16">#REF!</definedName>
    <definedName name="ahoy" localSheetId="17">#REF!</definedName>
    <definedName name="ahoy" localSheetId="9">#REF!</definedName>
    <definedName name="ahoy">#REF!</definedName>
    <definedName name="asd" localSheetId="2">#REF!</definedName>
    <definedName name="asd" localSheetId="16">#REF!</definedName>
    <definedName name="asd" localSheetId="17">#REF!</definedName>
    <definedName name="asd" localSheetId="9">#REF!</definedName>
    <definedName name="asd">#REF!</definedName>
    <definedName name="dfgd" localSheetId="17">#REF!</definedName>
    <definedName name="dfgd">#REF!</definedName>
    <definedName name="dfgs" localSheetId="2">#REF!</definedName>
    <definedName name="dfgs" localSheetId="16">#REF!</definedName>
    <definedName name="dfgs" localSheetId="17">#REF!</definedName>
    <definedName name="dfgs" localSheetId="9">#REF!</definedName>
    <definedName name="dfgs">#REF!</definedName>
    <definedName name="dfsadfs" localSheetId="16">#REF!</definedName>
    <definedName name="dfsadfs" localSheetId="17">#REF!</definedName>
    <definedName name="dfsadfs">#REF!</definedName>
    <definedName name="dfsdddddddd" localSheetId="17">#REF!</definedName>
    <definedName name="dfsdddddddd">#REF!</definedName>
    <definedName name="FLOWATA" localSheetId="2">'Fig1. Map '!$C$11:$D$41</definedName>
    <definedName name="FLOWATA">'Tbl1a&amp;b. A'!$B$7:$C$37</definedName>
    <definedName name="hello" localSheetId="2">#REF!</definedName>
    <definedName name="hello" localSheetId="16">#REF!</definedName>
    <definedName name="hello" localSheetId="17">#REF!</definedName>
    <definedName name="hello" localSheetId="9">#REF!</definedName>
    <definedName name="hello">#REF!</definedName>
    <definedName name="hi" localSheetId="2">#REF!</definedName>
    <definedName name="hi" localSheetId="16">#REF!</definedName>
    <definedName name="hi" localSheetId="17">#REF!</definedName>
    <definedName name="hi" localSheetId="9">#REF!</definedName>
    <definedName name="hi">#REF!</definedName>
    <definedName name="HTML1_1" hidden="1">"'[GBP1096-1.XLS]Table Names'!$B$2:$C$46"</definedName>
    <definedName name="HTML1_10" hidden="1">""</definedName>
    <definedName name="HTML1_11" hidden="1">1</definedName>
    <definedName name="HTML1_12" hidden="1">"R:\GRASSLAND\JUNG\list of tables.htm"</definedName>
    <definedName name="HTML1_2" hidden="1">1</definedName>
    <definedName name="HTML1_3" hidden="1">"GBP1096-1"</definedName>
    <definedName name="HTML1_4" hidden="1">"List of Tables for Monthly Report"</definedName>
    <definedName name="HTML1_5" hidden="1">""</definedName>
    <definedName name="HTML1_6" hidden="1">-4146</definedName>
    <definedName name="HTML1_7" hidden="1">-4146</definedName>
    <definedName name="HTML1_8" hidden="1">"12/12/96"</definedName>
    <definedName name="HTML1_9" hidden="1">"jung"</definedName>
    <definedName name="HTML2_1" hidden="1">"'[GBP1096-1.XLS]2. B Daily'!$B$1:$L$50"</definedName>
    <definedName name="HTML2_10" hidden="1">""</definedName>
    <definedName name="HTML2_11" hidden="1">-4146</definedName>
    <definedName name="HTML2_12" hidden="1">"R:\GRASSLAND\JUNG\t2d.htm"</definedName>
    <definedName name="HTML2_2" hidden="1">1</definedName>
    <definedName name="HTML2_3" hidden="1">"GBP1096-1"</definedName>
    <definedName name="HTML2_4" hidden="1">"2. B Daily"</definedName>
    <definedName name="HTML2_5" hidden="1">""</definedName>
    <definedName name="HTML2_6" hidden="1">-4146</definedName>
    <definedName name="HTML2_7" hidden="1">-4146</definedName>
    <definedName name="HTML2_8" hidden="1">"12/12/96"</definedName>
    <definedName name="HTML2_9" hidden="1">"jung"</definedName>
    <definedName name="HTMLCount" hidden="1">2</definedName>
    <definedName name="kjhlk" localSheetId="16">#REF!</definedName>
    <definedName name="kjhlk" localSheetId="17">#REF!</definedName>
    <definedName name="kjhlk" localSheetId="9">#REF!</definedName>
    <definedName name="kjhlk">#REF!</definedName>
    <definedName name="_xlnm.Print_Area" localSheetId="21">'15, 16 TOX'!$B$2:$H$25</definedName>
    <definedName name="_xlnm.Print_Area" localSheetId="22">'17, 18 TOX Se &amp; TSS'!$B$2:$G$38</definedName>
    <definedName name="_xlnm.Print_Area" localSheetId="23">'19 key'!$B$2:$C$44</definedName>
    <definedName name="_xlnm.Print_Area" localSheetId="12">'6c. F_Grab'!$A$1:$I$55</definedName>
    <definedName name="_xlnm.Print_Area" localSheetId="2">'Fig1. Map '!$A$1:$G$48</definedName>
    <definedName name="_xlnm.Print_Area" localSheetId="6">'Fig2. B_Chart'!$B$4:$J$40</definedName>
    <definedName name="_xlnm.Print_Area" localSheetId="1">'Table of Contents'!$A$1:$G$46</definedName>
    <definedName name="_xlnm.Print_Area" localSheetId="20">'Tbl 12, 13 ,14 TOX'!$B$2:$I$37</definedName>
    <definedName name="_xlnm.Print_Area" localSheetId="16">'Tbl10a&amp;b. G_USGS '!$A$373:$D$389</definedName>
    <definedName name="_xlnm.Print_Area" localSheetId="17">'Tbl10c. G_Grab'!$A$55:$F$71</definedName>
    <definedName name="_xlnm.Print_Area" localSheetId="18">'Tbl11a. N_USGS'!$A$1:$F$391</definedName>
    <definedName name="_xlnm.Print_Area" localSheetId="19">'Tbl11b. N_Grab'!$A$1:$I$65</definedName>
    <definedName name="_xlnm.Print_Area" localSheetId="3">'Tbl1a&amp;b. A'!$A$1:$L$396</definedName>
    <definedName name="_xlnm.Print_Area" localSheetId="4">'Tbl2a&amp;b. B'!$A$1:$I$394</definedName>
    <definedName name="_xlnm.Print_Area" localSheetId="5">'Tbl2c. B3_Grab'!$A$58:$J$90</definedName>
    <definedName name="_xlnm.Print_Area" localSheetId="7">'Tbl3a&amp;b. D_USGS'!$A$373:$D$389</definedName>
    <definedName name="_xlnm.Print_Area" localSheetId="8">'Tbl3c. D_Grab'!$A$60:$H$92</definedName>
    <definedName name="_xlnm.Print_Area" localSheetId="9">'Tbl4. Site C'!$A$2:$H$69</definedName>
    <definedName name="_xlnm.Print_Area" localSheetId="10">'Tbl5. I2_Grab'!$A$2:$H$58</definedName>
    <definedName name="_xlnm.Print_Area" localSheetId="11">'Tbl6a&amp;b. F_USGS'!$A$1:$D$390</definedName>
    <definedName name="_xlnm.Print_Area" localSheetId="13">'Tbl7a &amp; 7b. J &amp; K2_Grab'!$A$60:$E$117</definedName>
    <definedName name="_xlnm.Print_Area" localSheetId="14">'Tbl8a&amp;b. H2'!$A$1:$G$389</definedName>
    <definedName name="_xlnm.Print_Area" localSheetId="15">'Tbl9. R_Grab'!$A$1:$I$52</definedName>
    <definedName name="_xlnm.Print_Titles" localSheetId="18">'Tbl11a. N_USGS'!$3:$5</definedName>
    <definedName name="_xlnm.Print_Titles" localSheetId="11">'Tbl6a&amp;b. F_USGS'!$3:$5</definedName>
    <definedName name="_xlnm.Print_Titles" localSheetId="13">'Tbl7a &amp; 7b. J &amp; K2_Grab'!$62:$64</definedName>
    <definedName name="_xlnm.Print_Titles" localSheetId="14">'Tbl8a&amp;b. H2'!$3:$5</definedName>
    <definedName name="QA" localSheetId="2">'Fig1. Map '!$C$11:$D$41</definedName>
    <definedName name="QA">'Tbl1a&amp;b. A'!$B$7:$C$37</definedName>
    <definedName name="QB">'Tbl2a&amp;b. B'!$A$7:$B$37</definedName>
    <definedName name="QD" localSheetId="2">#REF!</definedName>
    <definedName name="QD" localSheetId="16">#REF!</definedName>
    <definedName name="QD" localSheetId="17">#REF!</definedName>
    <definedName name="QD" localSheetId="9">#REF!</definedName>
    <definedName name="QD" localSheetId="13">#REF!</definedName>
    <definedName name="QD">#REF!</definedName>
    <definedName name="QF" localSheetId="2">#REF!</definedName>
    <definedName name="QF" localSheetId="16">#REF!</definedName>
    <definedName name="QF" localSheetId="17">#REF!</definedName>
    <definedName name="QF" localSheetId="9">#REF!</definedName>
    <definedName name="QF" localSheetId="13">#REF!</definedName>
    <definedName name="QF">#REF!</definedName>
    <definedName name="QN" localSheetId="2">#REF!</definedName>
    <definedName name="QN" localSheetId="16">#REF!</definedName>
    <definedName name="QN" localSheetId="17">#REF!</definedName>
    <definedName name="QN" localSheetId="9">#REF!</definedName>
    <definedName name="QN" localSheetId="13">#REF!</definedName>
    <definedName name="QN">#REF!</definedName>
    <definedName name="raindata" localSheetId="2">#REF!</definedName>
    <definedName name="raindata" localSheetId="16">#REF!</definedName>
    <definedName name="raindata" localSheetId="17">#REF!</definedName>
    <definedName name="raindata" localSheetId="9">#REF!</definedName>
    <definedName name="raindata" localSheetId="13">#REF!</definedName>
    <definedName name="raindata">#REF!</definedName>
    <definedName name="sadfsadfsadgvcxfghdfghfghjdt" localSheetId="16">#REF!</definedName>
    <definedName name="sadfsadfsadgvcxfghdfghfghjdt" localSheetId="17">#REF!</definedName>
    <definedName name="sadfsadfsadgvcxfghdfghfghjdt">#REF!</definedName>
    <definedName name="sd" localSheetId="2">#REF!</definedName>
    <definedName name="sd" localSheetId="16">#REF!</definedName>
    <definedName name="sd" localSheetId="17">#REF!</definedName>
    <definedName name="sd" localSheetId="9">#REF!</definedName>
    <definedName name="sd">#REF!</definedName>
    <definedName name="sdf" localSheetId="2">#REF!</definedName>
    <definedName name="sdf" localSheetId="16">#REF!</definedName>
    <definedName name="sdf" localSheetId="17">#REF!</definedName>
    <definedName name="sdf" localSheetId="9">#REF!</definedName>
    <definedName name="sdf">#REF!</definedName>
    <definedName name="sdfas" localSheetId="2">#REF!</definedName>
    <definedName name="sdfas" localSheetId="16">#REF!</definedName>
    <definedName name="sdfas" localSheetId="17">#REF!</definedName>
    <definedName name="sdfas" localSheetId="9">#REF!</definedName>
    <definedName name="sdfas">#REF!</definedName>
    <definedName name="sfd" localSheetId="2">#REF!</definedName>
    <definedName name="sfd" localSheetId="16">#REF!</definedName>
    <definedName name="sfd" localSheetId="17">#REF!</definedName>
    <definedName name="sfd" localSheetId="9">#REF!</definedName>
    <definedName name="sfd">#REF!</definedName>
    <definedName name="vvcnbvnbvbnvbnvcnbcvb" localSheetId="16">#REF!</definedName>
    <definedName name="vvcnbvnbvbnvbnvcnbcvb" localSheetId="17">#REF!</definedName>
    <definedName name="vvcnbvnbvbnvbnvcnbcvb">#REF!</definedName>
    <definedName name="WEEKF" localSheetId="23">'[1]12,13,14 HJK W'!#REF!</definedName>
    <definedName name="WEEKF" localSheetId="16">'[2]12,13,14 HJK W'!#REF!</definedName>
    <definedName name="WEEKF" localSheetId="18">'[2]12,13,14 HJK W'!#REF!</definedName>
    <definedName name="WEEKF" localSheetId="4">'[2]12,13,14 HJK W'!#REF!</definedName>
    <definedName name="WEEKF" localSheetId="7">'[2]12,13,14 HJK W'!#REF!</definedName>
    <definedName name="WEEKF" localSheetId="11">'[2]12,13,14 HJK W'!#REF!</definedName>
    <definedName name="WEEKF" localSheetId="14">'[2]12,13,14 HJK W'!#REF!</definedName>
    <definedName name="werwerwe" localSheetId="16">#REF!</definedName>
    <definedName name="werwerwe" localSheetId="17">#REF!</definedName>
    <definedName name="werwerwe">#REF!</definedName>
    <definedName name="ZZZ" localSheetId="2">#REF!</definedName>
    <definedName name="ZZZ" localSheetId="16">#REF!</definedName>
    <definedName name="ZZZ" localSheetId="17">#REF!</definedName>
    <definedName name="ZZZ" localSheetId="9">#REF!</definedName>
    <definedName name="ZZZ" localSheetId="13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5" i="7" l="1"/>
  <c r="Q6" i="7"/>
  <c r="Q7" i="7"/>
  <c r="Q8" i="7"/>
  <c r="Q9" i="7"/>
  <c r="Q10" i="7"/>
  <c r="Q11" i="7"/>
  <c r="Q12" i="7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P200" i="7"/>
  <c r="P201" i="7"/>
  <c r="P202" i="7"/>
  <c r="P203" i="7"/>
  <c r="P204" i="7"/>
  <c r="P205" i="7"/>
  <c r="P206" i="7"/>
  <c r="P207" i="7"/>
  <c r="P208" i="7"/>
  <c r="P209" i="7"/>
  <c r="P210" i="7"/>
  <c r="P211" i="7"/>
  <c r="B389" i="81"/>
  <c r="B388" i="81"/>
  <c r="B387" i="81"/>
  <c r="B386" i="81"/>
  <c r="B385" i="81"/>
  <c r="B384" i="81"/>
  <c r="B383" i="81"/>
  <c r="B382" i="81"/>
  <c r="B381" i="81"/>
  <c r="B380" i="81"/>
  <c r="B379" i="81"/>
  <c r="B378" i="81"/>
  <c r="B388" i="90"/>
  <c r="B387" i="90"/>
  <c r="B386" i="90"/>
  <c r="B385" i="90"/>
  <c r="B384" i="90"/>
  <c r="B383" i="90"/>
  <c r="B382" i="90"/>
  <c r="B381" i="90"/>
  <c r="B380" i="90"/>
  <c r="B379" i="90"/>
  <c r="B378" i="90"/>
  <c r="B377" i="90"/>
  <c r="C377" i="79"/>
  <c r="B388" i="79"/>
  <c r="B387" i="79"/>
  <c r="B386" i="79"/>
  <c r="B385" i="79"/>
  <c r="B384" i="79"/>
  <c r="B383" i="79"/>
  <c r="B382" i="79"/>
  <c r="B381" i="79"/>
  <c r="B380" i="79"/>
  <c r="B379" i="79"/>
  <c r="B378" i="79"/>
  <c r="B377" i="79"/>
  <c r="D386" i="77"/>
  <c r="C388" i="77"/>
  <c r="C387" i="77"/>
  <c r="C386" i="77"/>
  <c r="C385" i="77"/>
  <c r="C384" i="77"/>
  <c r="C383" i="77"/>
  <c r="C382" i="77"/>
  <c r="C381" i="77"/>
  <c r="C380" i="77"/>
  <c r="C379" i="77"/>
  <c r="C378" i="77"/>
  <c r="C377" i="77"/>
  <c r="B388" i="77"/>
  <c r="B387" i="77"/>
  <c r="B386" i="77"/>
  <c r="B385" i="77"/>
  <c r="B384" i="77"/>
  <c r="B383" i="77"/>
  <c r="B382" i="77"/>
  <c r="B381" i="77"/>
  <c r="B380" i="77"/>
  <c r="B379" i="77"/>
  <c r="B378" i="77"/>
  <c r="B377" i="77"/>
  <c r="B388" i="73"/>
  <c r="B387" i="73"/>
  <c r="B386" i="73"/>
  <c r="B385" i="73"/>
  <c r="B384" i="73"/>
  <c r="B383" i="73"/>
  <c r="B382" i="73"/>
  <c r="B381" i="73"/>
  <c r="B380" i="73"/>
  <c r="B379" i="73"/>
  <c r="B378" i="73"/>
  <c r="B377" i="73"/>
  <c r="J391" i="5" l="1"/>
  <c r="E391" i="5"/>
  <c r="D391" i="5"/>
  <c r="H391" i="5"/>
  <c r="G389" i="5"/>
  <c r="G391" i="5"/>
  <c r="F391" i="5"/>
  <c r="F390" i="5"/>
  <c r="D379" i="5"/>
  <c r="C391" i="5"/>
  <c r="C390" i="5"/>
  <c r="C389" i="5"/>
  <c r="C388" i="5"/>
  <c r="C387" i="5"/>
  <c r="C386" i="5"/>
  <c r="C385" i="5"/>
  <c r="C384" i="5"/>
  <c r="C383" i="5"/>
  <c r="C382" i="5"/>
  <c r="C381" i="5"/>
  <c r="C380" i="5"/>
  <c r="C379" i="5"/>
  <c r="E379" i="5"/>
  <c r="F379" i="5"/>
  <c r="G379" i="5"/>
  <c r="H379" i="5"/>
  <c r="D380" i="5"/>
  <c r="E380" i="5"/>
  <c r="F380" i="5"/>
  <c r="G380" i="5"/>
  <c r="H380" i="5"/>
  <c r="D381" i="5"/>
  <c r="E381" i="5"/>
  <c r="F381" i="5"/>
  <c r="G381" i="5"/>
  <c r="H381" i="5"/>
  <c r="D382" i="5"/>
  <c r="E382" i="5"/>
  <c r="F382" i="5"/>
  <c r="G382" i="5"/>
  <c r="H382" i="5"/>
  <c r="D383" i="5"/>
  <c r="E383" i="5"/>
  <c r="F383" i="5"/>
  <c r="G383" i="5"/>
  <c r="H383" i="5"/>
  <c r="D384" i="5"/>
  <c r="E384" i="5"/>
  <c r="F384" i="5"/>
  <c r="G384" i="5"/>
  <c r="H384" i="5"/>
  <c r="D385" i="5"/>
  <c r="E385" i="5"/>
  <c r="F385" i="5"/>
  <c r="G385" i="5"/>
  <c r="H385" i="5"/>
  <c r="D386" i="5"/>
  <c r="E386" i="5"/>
  <c r="F386" i="5"/>
  <c r="G386" i="5"/>
  <c r="H386" i="5"/>
  <c r="D387" i="5"/>
  <c r="E387" i="5"/>
  <c r="F387" i="5"/>
  <c r="G387" i="5"/>
  <c r="H387" i="5"/>
  <c r="D388" i="5"/>
  <c r="E388" i="5"/>
  <c r="F388" i="5"/>
  <c r="G388" i="5"/>
  <c r="H388" i="5"/>
  <c r="H389" i="5"/>
  <c r="E390" i="5"/>
  <c r="G390" i="5"/>
  <c r="H390" i="5"/>
  <c r="B390" i="5"/>
  <c r="B389" i="5"/>
  <c r="B388" i="5"/>
  <c r="B387" i="5"/>
  <c r="B386" i="5"/>
  <c r="B385" i="5"/>
  <c r="B384" i="5"/>
  <c r="B383" i="5"/>
  <c r="B382" i="5"/>
  <c r="B381" i="5"/>
  <c r="B380" i="5"/>
  <c r="B379" i="5"/>
  <c r="K392" i="4" l="1"/>
  <c r="C391" i="4"/>
  <c r="C389" i="4"/>
  <c r="J391" i="4" l="1"/>
  <c r="J390" i="4"/>
  <c r="J389" i="4"/>
  <c r="J388" i="4"/>
  <c r="J387" i="4"/>
  <c r="J386" i="4"/>
  <c r="J385" i="4"/>
  <c r="J384" i="4"/>
  <c r="J383" i="4"/>
  <c r="J382" i="4"/>
  <c r="J381" i="4"/>
  <c r="J380" i="4"/>
  <c r="J392" i="4" s="1"/>
  <c r="I389" i="4"/>
  <c r="H386" i="4"/>
  <c r="G385" i="4"/>
  <c r="H385" i="4"/>
  <c r="I385" i="4"/>
  <c r="F387" i="4"/>
  <c r="G387" i="4"/>
  <c r="H387" i="4"/>
  <c r="I387" i="4"/>
  <c r="F388" i="4"/>
  <c r="G388" i="4"/>
  <c r="I388" i="4"/>
  <c r="F385" i="4"/>
  <c r="E388" i="4"/>
  <c r="E387" i="4"/>
  <c r="E385" i="4"/>
  <c r="I391" i="4"/>
  <c r="H391" i="4"/>
  <c r="G391" i="4"/>
  <c r="F391" i="4"/>
  <c r="E391" i="4"/>
  <c r="D391" i="4"/>
  <c r="I390" i="4"/>
  <c r="H390" i="4"/>
  <c r="G390" i="4"/>
  <c r="F390" i="4"/>
  <c r="E390" i="4"/>
  <c r="D390" i="4"/>
  <c r="C390" i="4"/>
  <c r="D389" i="4"/>
  <c r="D388" i="4"/>
  <c r="C388" i="4"/>
  <c r="D387" i="4"/>
  <c r="C387" i="4"/>
  <c r="I386" i="4"/>
  <c r="G386" i="4"/>
  <c r="F386" i="4"/>
  <c r="E386" i="4"/>
  <c r="D386" i="4"/>
  <c r="C386" i="4"/>
  <c r="D385" i="4"/>
  <c r="C385" i="4"/>
  <c r="I384" i="4"/>
  <c r="H384" i="4"/>
  <c r="G384" i="4"/>
  <c r="F384" i="4"/>
  <c r="E384" i="4"/>
  <c r="D384" i="4"/>
  <c r="C384" i="4"/>
  <c r="I383" i="4"/>
  <c r="H383" i="4"/>
  <c r="G383" i="4"/>
  <c r="F383" i="4"/>
  <c r="E383" i="4"/>
  <c r="D383" i="4"/>
  <c r="C383" i="4"/>
  <c r="I382" i="4"/>
  <c r="H382" i="4"/>
  <c r="G382" i="4"/>
  <c r="F382" i="4"/>
  <c r="E382" i="4"/>
  <c r="D382" i="4"/>
  <c r="C382" i="4"/>
  <c r="I381" i="4"/>
  <c r="H381" i="4"/>
  <c r="G381" i="4"/>
  <c r="F381" i="4"/>
  <c r="E381" i="4"/>
  <c r="D381" i="4"/>
  <c r="C381" i="4"/>
  <c r="I380" i="4"/>
  <c r="H380" i="4"/>
  <c r="G380" i="4"/>
  <c r="F380" i="4"/>
  <c r="E380" i="4"/>
  <c r="D380" i="4"/>
  <c r="C380" i="4"/>
  <c r="D392" i="4" l="1"/>
  <c r="I392" i="4"/>
  <c r="G392" i="4"/>
  <c r="H392" i="4"/>
  <c r="F392" i="4"/>
  <c r="E392" i="4"/>
  <c r="D384" i="81" l="1"/>
  <c r="E384" i="81"/>
  <c r="D385" i="81"/>
  <c r="E385" i="81"/>
  <c r="D386" i="81"/>
  <c r="E386" i="81"/>
  <c r="D387" i="81"/>
  <c r="E387" i="81"/>
  <c r="D388" i="81"/>
  <c r="E388" i="81"/>
  <c r="D389" i="81"/>
  <c r="E389" i="81"/>
  <c r="C389" i="81"/>
  <c r="C388" i="81"/>
  <c r="C387" i="81"/>
  <c r="C386" i="81"/>
  <c r="C378" i="81"/>
  <c r="D378" i="81"/>
  <c r="C379" i="81"/>
  <c r="D379" i="81"/>
  <c r="C380" i="81"/>
  <c r="D380" i="81"/>
  <c r="C381" i="81"/>
  <c r="D381" i="81"/>
  <c r="C382" i="81"/>
  <c r="D382" i="81"/>
  <c r="C383" i="81"/>
  <c r="D383" i="81"/>
  <c r="E378" i="81"/>
  <c r="E379" i="81"/>
  <c r="E380" i="81"/>
  <c r="E381" i="81"/>
  <c r="E382" i="81"/>
  <c r="E383" i="81"/>
  <c r="C384" i="81"/>
  <c r="C385" i="81"/>
  <c r="D384" i="90"/>
  <c r="D385" i="90"/>
  <c r="D386" i="90"/>
  <c r="D387" i="90"/>
  <c r="D388" i="90"/>
  <c r="C388" i="90"/>
  <c r="C387" i="90"/>
  <c r="C386" i="90"/>
  <c r="C385" i="90"/>
  <c r="D385" i="79"/>
  <c r="D386" i="79"/>
  <c r="D387" i="79"/>
  <c r="D388" i="79"/>
  <c r="C388" i="79"/>
  <c r="C387" i="79"/>
  <c r="C386" i="79"/>
  <c r="C385" i="79"/>
  <c r="D385" i="77"/>
  <c r="D387" i="77"/>
  <c r="D388" i="77"/>
  <c r="A6" i="77"/>
  <c r="D388" i="73" l="1"/>
  <c r="D387" i="73"/>
  <c r="D386" i="73"/>
  <c r="D385" i="73"/>
  <c r="D384" i="73"/>
  <c r="D383" i="73"/>
  <c r="C388" i="73"/>
  <c r="C387" i="73"/>
  <c r="C386" i="73"/>
  <c r="C385" i="73"/>
  <c r="C384" i="73"/>
  <c r="C383" i="73"/>
  <c r="C382" i="73"/>
  <c r="C379" i="73"/>
  <c r="C380" i="73"/>
  <c r="C377" i="73" l="1"/>
  <c r="D377" i="73"/>
  <c r="C378" i="73"/>
  <c r="D378" i="73"/>
  <c r="D379" i="73"/>
  <c r="D380" i="73"/>
  <c r="C381" i="73"/>
  <c r="D381" i="73"/>
  <c r="D382" i="73"/>
  <c r="B188" i="4" l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D380" i="90" l="1"/>
  <c r="D381" i="90"/>
  <c r="D382" i="90"/>
  <c r="D383" i="90"/>
  <c r="C384" i="90"/>
  <c r="C383" i="90"/>
  <c r="C382" i="90"/>
  <c r="C381" i="90"/>
  <c r="C380" i="90"/>
  <c r="C379" i="90"/>
  <c r="D384" i="79" l="1"/>
  <c r="D380" i="79"/>
  <c r="D381" i="79"/>
  <c r="D382" i="79"/>
  <c r="D383" i="79"/>
  <c r="C384" i="79"/>
  <c r="C383" i="79"/>
  <c r="C382" i="79"/>
  <c r="C381" i="79"/>
  <c r="C380" i="79"/>
  <c r="C379" i="79"/>
  <c r="D384" i="77"/>
  <c r="D383" i="77"/>
  <c r="D382" i="77"/>
  <c r="D381" i="77"/>
  <c r="D380" i="77"/>
  <c r="A181" i="79" l="1"/>
  <c r="A182" i="79"/>
  <c r="A183" i="79"/>
  <c r="A184" i="79"/>
  <c r="A185" i="79"/>
  <c r="A126" i="79"/>
  <c r="A127" i="79"/>
  <c r="A128" i="79"/>
  <c r="A129" i="79"/>
  <c r="A130" i="79"/>
  <c r="A131" i="79"/>
  <c r="A132" i="79"/>
  <c r="A133" i="79"/>
  <c r="A134" i="79"/>
  <c r="A135" i="79"/>
  <c r="A136" i="79"/>
  <c r="A137" i="79"/>
  <c r="A138" i="79"/>
  <c r="A139" i="79"/>
  <c r="A140" i="79"/>
  <c r="A141" i="79"/>
  <c r="A142" i="79"/>
  <c r="A143" i="79"/>
  <c r="A144" i="79"/>
  <c r="A145" i="79"/>
  <c r="A146" i="79"/>
  <c r="A147" i="79"/>
  <c r="A148" i="79"/>
  <c r="A149" i="79"/>
  <c r="A150" i="79"/>
  <c r="A151" i="79"/>
  <c r="A152" i="79"/>
  <c r="A153" i="79"/>
  <c r="A154" i="79"/>
  <c r="A155" i="79"/>
  <c r="A156" i="79"/>
  <c r="A157" i="79"/>
  <c r="A158" i="79"/>
  <c r="A159" i="79"/>
  <c r="A160" i="79"/>
  <c r="A161" i="79"/>
  <c r="A162" i="79"/>
  <c r="A163" i="79"/>
  <c r="A164" i="79"/>
  <c r="A165" i="79"/>
  <c r="A166" i="79"/>
  <c r="A167" i="79"/>
  <c r="A168" i="79"/>
  <c r="A169" i="79"/>
  <c r="A170" i="79"/>
  <c r="A171" i="79"/>
  <c r="A172" i="79"/>
  <c r="A173" i="79"/>
  <c r="A174" i="79"/>
  <c r="A175" i="79"/>
  <c r="A176" i="79"/>
  <c r="A177" i="79"/>
  <c r="A178" i="79"/>
  <c r="A179" i="79"/>
  <c r="A180" i="79"/>
  <c r="A175" i="77"/>
  <c r="A176" i="77"/>
  <c r="A177" i="77"/>
  <c r="A178" i="77"/>
  <c r="A179" i="77"/>
  <c r="A180" i="77"/>
  <c r="A181" i="77"/>
  <c r="A182" i="77"/>
  <c r="A183" i="77"/>
  <c r="A184" i="77"/>
  <c r="A185" i="77"/>
  <c r="A138" i="77"/>
  <c r="A139" i="77"/>
  <c r="A140" i="77"/>
  <c r="A141" i="77"/>
  <c r="A142" i="77"/>
  <c r="A143" i="77"/>
  <c r="A144" i="77"/>
  <c r="A145" i="77"/>
  <c r="A146" i="77"/>
  <c r="A147" i="77"/>
  <c r="A148" i="77"/>
  <c r="A149" i="77"/>
  <c r="A150" i="77"/>
  <c r="A151" i="77"/>
  <c r="A152" i="77"/>
  <c r="A153" i="77"/>
  <c r="A154" i="77"/>
  <c r="A155" i="77"/>
  <c r="A156" i="77"/>
  <c r="A157" i="77"/>
  <c r="A158" i="77"/>
  <c r="A159" i="77"/>
  <c r="A160" i="77"/>
  <c r="A161" i="77"/>
  <c r="A162" i="77"/>
  <c r="A163" i="77"/>
  <c r="A164" i="77"/>
  <c r="A165" i="77"/>
  <c r="A166" i="77"/>
  <c r="A167" i="77"/>
  <c r="A168" i="77"/>
  <c r="A169" i="77"/>
  <c r="A170" i="77"/>
  <c r="A171" i="77"/>
  <c r="A172" i="77"/>
  <c r="A173" i="77"/>
  <c r="A174" i="77"/>
  <c r="A126" i="77"/>
  <c r="A127" i="77"/>
  <c r="A128" i="77"/>
  <c r="A129" i="77"/>
  <c r="A130" i="77"/>
  <c r="A131" i="77"/>
  <c r="A132" i="77"/>
  <c r="A133" i="77"/>
  <c r="A134" i="77"/>
  <c r="A135" i="77"/>
  <c r="A136" i="77"/>
  <c r="A137" i="77"/>
  <c r="A179" i="81"/>
  <c r="A180" i="81"/>
  <c r="A181" i="81"/>
  <c r="A182" i="81"/>
  <c r="A183" i="81"/>
  <c r="A184" i="81"/>
  <c r="A185" i="81"/>
  <c r="A164" i="81"/>
  <c r="A165" i="81"/>
  <c r="A166" i="81"/>
  <c r="A167" i="81"/>
  <c r="A168" i="81"/>
  <c r="A169" i="81"/>
  <c r="A170" i="81"/>
  <c r="A171" i="81"/>
  <c r="A172" i="81"/>
  <c r="A173" i="81"/>
  <c r="A174" i="81"/>
  <c r="A175" i="81"/>
  <c r="A176" i="81"/>
  <c r="A177" i="81"/>
  <c r="A178" i="81"/>
  <c r="A158" i="81"/>
  <c r="A159" i="81"/>
  <c r="A160" i="81"/>
  <c r="A161" i="81"/>
  <c r="A162" i="81"/>
  <c r="A163" i="81"/>
  <c r="A126" i="81"/>
  <c r="A127" i="81"/>
  <c r="A128" i="81"/>
  <c r="A129" i="81"/>
  <c r="A130" i="81"/>
  <c r="A131" i="81"/>
  <c r="A132" i="81"/>
  <c r="A133" i="81"/>
  <c r="A134" i="81"/>
  <c r="A135" i="81"/>
  <c r="A136" i="81"/>
  <c r="A137" i="81"/>
  <c r="A138" i="81"/>
  <c r="A139" i="81"/>
  <c r="A140" i="81"/>
  <c r="A141" i="81"/>
  <c r="A142" i="81"/>
  <c r="A143" i="81"/>
  <c r="A144" i="81"/>
  <c r="A145" i="81"/>
  <c r="A146" i="81"/>
  <c r="A147" i="81"/>
  <c r="A148" i="81"/>
  <c r="A149" i="81"/>
  <c r="A150" i="81"/>
  <c r="A151" i="81"/>
  <c r="A152" i="81"/>
  <c r="A153" i="81"/>
  <c r="A154" i="81"/>
  <c r="A155" i="81"/>
  <c r="A156" i="81"/>
  <c r="A157" i="81"/>
  <c r="A160" i="5" l="1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D377" i="79" l="1"/>
  <c r="C378" i="79"/>
  <c r="D379" i="79" l="1"/>
  <c r="D379" i="90" l="1"/>
  <c r="D379" i="77"/>
  <c r="C378" i="90" l="1"/>
  <c r="D378" i="90"/>
  <c r="D378" i="79" l="1"/>
  <c r="D378" i="77"/>
  <c r="C377" i="90" l="1"/>
  <c r="D377" i="90"/>
  <c r="A6" i="79" l="1"/>
  <c r="D377" i="77" l="1"/>
  <c r="B88" i="7" l="1"/>
  <c r="B81" i="7"/>
  <c r="B82" i="7"/>
  <c r="B83" i="7"/>
  <c r="B84" i="7"/>
  <c r="B85" i="7"/>
  <c r="B86" i="7"/>
  <c r="B87" i="7"/>
  <c r="B79" i="7"/>
  <c r="B80" i="7"/>
  <c r="B77" i="7"/>
  <c r="B78" i="7"/>
  <c r="C74" i="7" l="1"/>
  <c r="D76" i="7" l="1"/>
  <c r="C76" i="7" l="1"/>
  <c r="C75" i="7"/>
  <c r="C73" i="7"/>
  <c r="C72" i="7"/>
  <c r="C71" i="7"/>
  <c r="C70" i="7"/>
  <c r="C69" i="7"/>
  <c r="C68" i="7"/>
  <c r="C67" i="7"/>
  <c r="C66" i="7"/>
  <c r="D75" i="7"/>
  <c r="D74" i="7"/>
  <c r="D73" i="7"/>
  <c r="D72" i="7"/>
  <c r="D71" i="7"/>
  <c r="D70" i="7"/>
  <c r="D69" i="7"/>
  <c r="D68" i="7"/>
  <c r="D67" i="7"/>
  <c r="D66" i="7"/>
  <c r="D65" i="7"/>
  <c r="C65" i="7"/>
  <c r="B76" i="7"/>
  <c r="B75" i="7"/>
  <c r="B74" i="7"/>
  <c r="B73" i="7"/>
  <c r="B72" i="7"/>
  <c r="B71" i="7"/>
  <c r="B70" i="7"/>
  <c r="B69" i="7"/>
  <c r="B68" i="7"/>
  <c r="B67" i="7"/>
  <c r="B66" i="7"/>
  <c r="B65" i="7"/>
  <c r="A6" i="81" l="1"/>
  <c r="A6" i="73"/>
  <c r="B8" i="4" l="1"/>
  <c r="B9" i="4" l="1"/>
  <c r="A7" i="81"/>
  <c r="A7" i="79"/>
  <c r="A7" i="77"/>
  <c r="A7" i="73"/>
  <c r="B10" i="4" l="1"/>
  <c r="A8" i="81"/>
  <c r="A8" i="79"/>
  <c r="A8" i="77"/>
  <c r="A8" i="73"/>
  <c r="B11" i="4" l="1"/>
  <c r="A9" i="81"/>
  <c r="A9" i="79"/>
  <c r="A9" i="77"/>
  <c r="A9" i="73"/>
  <c r="B12" i="4" l="1"/>
  <c r="A10" i="81"/>
  <c r="A10" i="79"/>
  <c r="A10" i="77"/>
  <c r="A10" i="73"/>
  <c r="A7" i="5"/>
  <c r="B13" i="4" l="1"/>
  <c r="A11" i="81"/>
  <c r="A11" i="79"/>
  <c r="A11" i="77"/>
  <c r="A11" i="73"/>
  <c r="A9" i="5"/>
  <c r="A8" i="5"/>
  <c r="B14" i="4" l="1"/>
  <c r="A12" i="81"/>
  <c r="A12" i="79"/>
  <c r="A12" i="77"/>
  <c r="A12" i="73"/>
  <c r="A10" i="5"/>
  <c r="B15" i="4" l="1"/>
  <c r="A13" i="81"/>
  <c r="A13" i="79"/>
  <c r="A13" i="77"/>
  <c r="A13" i="73"/>
  <c r="A11" i="5"/>
  <c r="B16" i="4" l="1"/>
  <c r="A14" i="81"/>
  <c r="A14" i="79"/>
  <c r="A14" i="77"/>
  <c r="A14" i="73"/>
  <c r="A12" i="5"/>
  <c r="B17" i="4" l="1"/>
  <c r="A15" i="81"/>
  <c r="A15" i="79"/>
  <c r="A15" i="77"/>
  <c r="A15" i="73"/>
  <c r="A13" i="5"/>
  <c r="B18" i="4" l="1"/>
  <c r="A16" i="81"/>
  <c r="A16" i="79"/>
  <c r="A16" i="77"/>
  <c r="A16" i="73"/>
  <c r="A14" i="5"/>
  <c r="B19" i="4" l="1"/>
  <c r="A17" i="81"/>
  <c r="A17" i="79"/>
  <c r="A17" i="77"/>
  <c r="A17" i="73"/>
  <c r="A15" i="5"/>
  <c r="B20" i="4" l="1"/>
  <c r="A18" i="81"/>
  <c r="A18" i="79"/>
  <c r="A18" i="77"/>
  <c r="A18" i="73"/>
  <c r="A16" i="5"/>
  <c r="B21" i="4" l="1"/>
  <c r="A19" i="81"/>
  <c r="A19" i="79"/>
  <c r="A19" i="77"/>
  <c r="A19" i="73"/>
  <c r="A17" i="5"/>
  <c r="B22" i="4" l="1"/>
  <c r="A20" i="81"/>
  <c r="A20" i="79"/>
  <c r="A20" i="77"/>
  <c r="A20" i="73"/>
  <c r="A18" i="5"/>
  <c r="B23" i="4" l="1"/>
  <c r="A21" i="81"/>
  <c r="A21" i="79"/>
  <c r="A21" i="77"/>
  <c r="A21" i="73"/>
  <c r="A19" i="5"/>
  <c r="B24" i="4" l="1"/>
  <c r="A22" i="81"/>
  <c r="A22" i="79"/>
  <c r="A22" i="77"/>
  <c r="A22" i="73"/>
  <c r="A20" i="5"/>
  <c r="B25" i="4" l="1"/>
  <c r="A23" i="81"/>
  <c r="A23" i="79"/>
  <c r="A23" i="77"/>
  <c r="A23" i="73"/>
  <c r="A21" i="5"/>
  <c r="B26" i="4" l="1"/>
  <c r="A24" i="81"/>
  <c r="A24" i="79"/>
  <c r="A24" i="77"/>
  <c r="A24" i="73"/>
  <c r="A22" i="5"/>
  <c r="B27" i="4" l="1"/>
  <c r="A25" i="81"/>
  <c r="A25" i="79"/>
  <c r="A25" i="77"/>
  <c r="A25" i="73"/>
  <c r="A23" i="5"/>
  <c r="B28" i="4" l="1"/>
  <c r="A26" i="81"/>
  <c r="A26" i="79"/>
  <c r="A26" i="77"/>
  <c r="A26" i="73"/>
  <c r="A24" i="5"/>
  <c r="B29" i="4" l="1"/>
  <c r="A27" i="81"/>
  <c r="A27" i="79"/>
  <c r="A27" i="77"/>
  <c r="A27" i="73"/>
  <c r="A25" i="5"/>
  <c r="B30" i="4" l="1"/>
  <c r="A28" i="81"/>
  <c r="A28" i="79"/>
  <c r="A28" i="77"/>
  <c r="A28" i="73"/>
  <c r="A26" i="5"/>
  <c r="B31" i="4" l="1"/>
  <c r="A29" i="81"/>
  <c r="A29" i="79"/>
  <c r="A29" i="77"/>
  <c r="A29" i="73"/>
  <c r="A27" i="5"/>
  <c r="B32" i="4" l="1"/>
  <c r="A30" i="81"/>
  <c r="A30" i="79"/>
  <c r="A30" i="77"/>
  <c r="A30" i="73"/>
  <c r="A28" i="5"/>
  <c r="B33" i="4" l="1"/>
  <c r="A31" i="81"/>
  <c r="A31" i="79"/>
  <c r="A31" i="77"/>
  <c r="A31" i="73"/>
  <c r="A29" i="5"/>
  <c r="B34" i="4" l="1"/>
  <c r="A32" i="81"/>
  <c r="A32" i="79"/>
  <c r="A32" i="77"/>
  <c r="A32" i="73"/>
  <c r="A30" i="5"/>
  <c r="B35" i="4" l="1"/>
  <c r="A33" i="81"/>
  <c r="A33" i="79"/>
  <c r="A33" i="77"/>
  <c r="A33" i="73"/>
  <c r="A31" i="5"/>
  <c r="B36" i="4" l="1"/>
  <c r="A34" i="81"/>
  <c r="A34" i="79"/>
  <c r="A34" i="77"/>
  <c r="A34" i="73"/>
  <c r="A32" i="5"/>
  <c r="B37" i="4" l="1"/>
  <c r="A36" i="77" s="1"/>
  <c r="A35" i="81"/>
  <c r="A35" i="79"/>
  <c r="A35" i="77"/>
  <c r="A35" i="73"/>
  <c r="A33" i="5"/>
  <c r="B38" i="4" l="1"/>
  <c r="A37" i="77" s="1"/>
  <c r="A36" i="79"/>
  <c r="A36" i="81"/>
  <c r="A36" i="73"/>
  <c r="A34" i="5"/>
  <c r="B39" i="4" l="1"/>
  <c r="A38" i="77" s="1"/>
  <c r="A38" i="5"/>
  <c r="A37" i="81"/>
  <c r="A37" i="79"/>
  <c r="A35" i="5"/>
  <c r="A38" i="81" l="1"/>
  <c r="A39" i="5"/>
  <c r="B40" i="4"/>
  <c r="A39" i="77" s="1"/>
  <c r="A38" i="79"/>
  <c r="A36" i="5"/>
  <c r="A40" i="5" l="1"/>
  <c r="B41" i="4"/>
  <c r="A40" i="77" s="1"/>
  <c r="A39" i="81"/>
  <c r="A39" i="79"/>
  <c r="A37" i="5"/>
  <c r="A41" i="5" l="1"/>
  <c r="B42" i="4"/>
  <c r="A41" i="77" s="1"/>
  <c r="A40" i="81"/>
  <c r="A40" i="79"/>
  <c r="A42" i="5" l="1"/>
  <c r="B43" i="4"/>
  <c r="A42" i="77" s="1"/>
  <c r="A41" i="81"/>
  <c r="A41" i="79"/>
  <c r="A42" i="81"/>
  <c r="B44" i="4"/>
  <c r="A43" i="77" s="1"/>
  <c r="A43" i="5"/>
  <c r="A42" i="79" l="1"/>
  <c r="A43" i="81"/>
  <c r="A43" i="79"/>
  <c r="B45" i="4"/>
  <c r="A44" i="77" s="1"/>
  <c r="A44" i="5"/>
  <c r="A44" i="81" l="1"/>
  <c r="A44" i="79"/>
  <c r="B46" i="4"/>
  <c r="A45" i="77" s="1"/>
  <c r="A45" i="5"/>
  <c r="A45" i="81" l="1"/>
  <c r="A45" i="79"/>
  <c r="B47" i="4"/>
  <c r="A46" i="77" s="1"/>
  <c r="A46" i="5"/>
  <c r="A46" i="81" l="1"/>
  <c r="A46" i="79"/>
  <c r="B48" i="4"/>
  <c r="A47" i="77" s="1"/>
  <c r="A47" i="5"/>
  <c r="A47" i="79" l="1"/>
  <c r="A47" i="81"/>
  <c r="B49" i="4"/>
  <c r="A48" i="77" s="1"/>
  <c r="A48" i="5"/>
  <c r="A48" i="79" l="1"/>
  <c r="A48" i="81"/>
  <c r="B50" i="4"/>
  <c r="A49" i="77" s="1"/>
  <c r="A49" i="5"/>
  <c r="A49" i="79" l="1"/>
  <c r="A49" i="81"/>
  <c r="B51" i="4"/>
  <c r="A50" i="77" s="1"/>
  <c r="A50" i="5"/>
  <c r="A50" i="79" l="1"/>
  <c r="A50" i="81"/>
  <c r="B52" i="4"/>
  <c r="A51" i="77" s="1"/>
  <c r="A51" i="5"/>
  <c r="A51" i="81" l="1"/>
  <c r="A51" i="79"/>
  <c r="B53" i="4"/>
  <c r="A52" i="77" s="1"/>
  <c r="A52" i="5"/>
  <c r="A52" i="81" l="1"/>
  <c r="A52" i="79"/>
  <c r="B54" i="4"/>
  <c r="A53" i="77" s="1"/>
  <c r="A53" i="5"/>
  <c r="A53" i="81" l="1"/>
  <c r="A53" i="79"/>
  <c r="B55" i="4"/>
  <c r="A54" i="77" s="1"/>
  <c r="A54" i="5"/>
  <c r="A54" i="81" l="1"/>
  <c r="A54" i="79"/>
  <c r="B56" i="4"/>
  <c r="A55" i="77" s="1"/>
  <c r="A55" i="5"/>
  <c r="A55" i="81" l="1"/>
  <c r="A55" i="79"/>
  <c r="B57" i="4"/>
  <c r="A56" i="77" s="1"/>
  <c r="A56" i="5"/>
  <c r="A56" i="81" l="1"/>
  <c r="A56" i="79"/>
  <c r="B58" i="4"/>
  <c r="A57" i="77" s="1"/>
  <c r="A57" i="5"/>
  <c r="A57" i="81" l="1"/>
  <c r="A57" i="79"/>
  <c r="B59" i="4"/>
  <c r="A58" i="77" s="1"/>
  <c r="A58" i="5"/>
  <c r="A58" i="79" l="1"/>
  <c r="A58" i="81"/>
  <c r="B60" i="4"/>
  <c r="A59" i="77" s="1"/>
  <c r="A59" i="5"/>
  <c r="A59" i="79" l="1"/>
  <c r="A59" i="81"/>
  <c r="B61" i="4"/>
  <c r="A60" i="77" s="1"/>
  <c r="A60" i="5"/>
  <c r="A60" i="81" l="1"/>
  <c r="A60" i="79"/>
  <c r="B62" i="4"/>
  <c r="A61" i="77" s="1"/>
  <c r="A61" i="5"/>
  <c r="A61" i="81" l="1"/>
  <c r="A61" i="79"/>
  <c r="B63" i="4"/>
  <c r="A62" i="77" s="1"/>
  <c r="A62" i="5"/>
  <c r="A62" i="81" l="1"/>
  <c r="A62" i="79"/>
  <c r="B64" i="4"/>
  <c r="A63" i="77" s="1"/>
  <c r="A63" i="5"/>
  <c r="A63" i="79" l="1"/>
  <c r="A63" i="81"/>
  <c r="B65" i="4"/>
  <c r="A64" i="77" s="1"/>
  <c r="A64" i="5"/>
  <c r="A64" i="79" l="1"/>
  <c r="A64" i="81"/>
  <c r="B66" i="4"/>
  <c r="A65" i="77" s="1"/>
  <c r="A65" i="5"/>
  <c r="A65" i="79" l="1"/>
  <c r="A65" i="81"/>
  <c r="B67" i="4"/>
  <c r="A66" i="77" s="1"/>
  <c r="A66" i="5"/>
  <c r="A66" i="79" l="1"/>
  <c r="A66" i="81"/>
  <c r="B68" i="4"/>
  <c r="A67" i="5"/>
  <c r="A68" i="5" l="1"/>
  <c r="A67" i="77"/>
  <c r="B69" i="4"/>
  <c r="A67" i="79"/>
  <c r="A67" i="81"/>
  <c r="A69" i="5" l="1"/>
  <c r="A68" i="77"/>
  <c r="B70" i="4"/>
  <c r="A68" i="81"/>
  <c r="A68" i="79"/>
  <c r="A70" i="5" l="1"/>
  <c r="A69" i="77"/>
  <c r="B71" i="4"/>
  <c r="A69" i="79"/>
  <c r="A69" i="81"/>
  <c r="A71" i="5" l="1"/>
  <c r="A70" i="77"/>
  <c r="B72" i="4"/>
  <c r="A70" i="81"/>
  <c r="A70" i="79"/>
  <c r="A72" i="5" l="1"/>
  <c r="A71" i="77"/>
  <c r="B73" i="4"/>
  <c r="A71" i="79"/>
  <c r="A71" i="81"/>
  <c r="A73" i="5" l="1"/>
  <c r="A72" i="77"/>
  <c r="B74" i="4"/>
  <c r="A72" i="81"/>
  <c r="A72" i="79"/>
  <c r="A74" i="5" l="1"/>
  <c r="A73" i="77"/>
  <c r="B75" i="4"/>
  <c r="A73" i="81"/>
  <c r="A73" i="79"/>
  <c r="A75" i="5" l="1"/>
  <c r="A74" i="77"/>
  <c r="B76" i="4"/>
  <c r="A74" i="79"/>
  <c r="A74" i="81"/>
  <c r="A76" i="5" l="1"/>
  <c r="A75" i="77"/>
  <c r="B77" i="4"/>
  <c r="A75" i="79"/>
  <c r="A75" i="81"/>
  <c r="A77" i="5" l="1"/>
  <c r="A76" i="77"/>
  <c r="B78" i="4"/>
  <c r="A76" i="79"/>
  <c r="A76" i="81"/>
  <c r="A78" i="5" l="1"/>
  <c r="A77" i="77"/>
  <c r="B79" i="4"/>
  <c r="A77" i="79"/>
  <c r="A77" i="81"/>
  <c r="A79" i="5" l="1"/>
  <c r="A78" i="77"/>
  <c r="B80" i="4"/>
  <c r="A78" i="79"/>
  <c r="A78" i="81"/>
  <c r="A80" i="5" l="1"/>
  <c r="A79" i="77"/>
  <c r="B81" i="4"/>
  <c r="A79" i="79"/>
  <c r="A79" i="81"/>
  <c r="A81" i="5" l="1"/>
  <c r="A80" i="77"/>
  <c r="B82" i="4"/>
  <c r="A80" i="81"/>
  <c r="A80" i="79"/>
  <c r="A82" i="5" l="1"/>
  <c r="A81" i="77"/>
  <c r="B83" i="4"/>
  <c r="A81" i="81"/>
  <c r="A81" i="79"/>
  <c r="A83" i="5" l="1"/>
  <c r="A82" i="77"/>
  <c r="B84" i="4"/>
  <c r="A82" i="79"/>
  <c r="A82" i="81"/>
  <c r="A84" i="5" l="1"/>
  <c r="A83" i="77"/>
  <c r="B85" i="4"/>
  <c r="A84" i="81" s="1"/>
  <c r="A83" i="79"/>
  <c r="A83" i="81"/>
  <c r="A85" i="5" l="1"/>
  <c r="A84" i="77"/>
  <c r="B86" i="4"/>
  <c r="A85" i="81" s="1"/>
  <c r="A84" i="79"/>
  <c r="A86" i="5" l="1"/>
  <c r="A85" i="77"/>
  <c r="B87" i="4"/>
  <c r="A86" i="81" s="1"/>
  <c r="A85" i="79"/>
  <c r="A87" i="5" l="1"/>
  <c r="A86" i="77"/>
  <c r="B88" i="4"/>
  <c r="A87" i="81" s="1"/>
  <c r="A86" i="79"/>
  <c r="A88" i="5" l="1"/>
  <c r="A87" i="77"/>
  <c r="B89" i="4"/>
  <c r="A88" i="81" s="1"/>
  <c r="A87" i="79"/>
  <c r="A89" i="5" l="1"/>
  <c r="A88" i="77"/>
  <c r="B90" i="4"/>
  <c r="A89" i="81" s="1"/>
  <c r="A88" i="79"/>
  <c r="A90" i="5" l="1"/>
  <c r="A89" i="77"/>
  <c r="B91" i="4"/>
  <c r="A90" i="81" s="1"/>
  <c r="A89" i="79"/>
  <c r="A91" i="5" l="1"/>
  <c r="A90" i="77"/>
  <c r="B92" i="4"/>
  <c r="A91" i="81" s="1"/>
  <c r="A90" i="79"/>
  <c r="A92" i="5" l="1"/>
  <c r="A91" i="77"/>
  <c r="B93" i="4"/>
  <c r="A92" i="81" s="1"/>
  <c r="A91" i="79"/>
  <c r="A93" i="5" l="1"/>
  <c r="A92" i="77"/>
  <c r="B94" i="4"/>
  <c r="A93" i="81" s="1"/>
  <c r="A92" i="79"/>
  <c r="A94" i="5" l="1"/>
  <c r="A93" i="77"/>
  <c r="B95" i="4"/>
  <c r="A94" i="81" s="1"/>
  <c r="A93" i="79"/>
  <c r="A95" i="5" l="1"/>
  <c r="A94" i="77"/>
  <c r="B96" i="4"/>
  <c r="A95" i="81" s="1"/>
  <c r="A94" i="79"/>
  <c r="B97" i="4" l="1"/>
  <c r="A96" i="79" s="1"/>
  <c r="A95" i="77"/>
  <c r="A95" i="79"/>
  <c r="A96" i="5"/>
  <c r="A96" i="81" l="1"/>
  <c r="A97" i="5"/>
  <c r="B98" i="4"/>
  <c r="A97" i="79" s="1"/>
  <c r="A96" i="77"/>
  <c r="A98" i="5" l="1"/>
  <c r="A97" i="81"/>
  <c r="B99" i="4"/>
  <c r="A98" i="79" s="1"/>
  <c r="A97" i="77"/>
  <c r="A98" i="81" l="1"/>
  <c r="A99" i="5"/>
  <c r="B100" i="4"/>
  <c r="A99" i="79" s="1"/>
  <c r="A98" i="77"/>
  <c r="A100" i="5" l="1"/>
  <c r="A99" i="81"/>
  <c r="B101" i="4"/>
  <c r="A100" i="79" s="1"/>
  <c r="A99" i="77"/>
  <c r="A100" i="81" l="1"/>
  <c r="A101" i="5"/>
  <c r="B102" i="4"/>
  <c r="A101" i="79" s="1"/>
  <c r="A100" i="77"/>
  <c r="A102" i="5" l="1"/>
  <c r="A101" i="81"/>
  <c r="B103" i="4"/>
  <c r="A102" i="79" s="1"/>
  <c r="A101" i="77"/>
  <c r="A102" i="81" l="1"/>
  <c r="A103" i="5"/>
  <c r="B104" i="4"/>
  <c r="A103" i="79" s="1"/>
  <c r="A102" i="77"/>
  <c r="A104" i="5" l="1"/>
  <c r="A103" i="81"/>
  <c r="B105" i="4"/>
  <c r="A104" i="79" s="1"/>
  <c r="A103" i="77"/>
  <c r="A104" i="81" l="1"/>
  <c r="A105" i="5"/>
  <c r="B106" i="4"/>
  <c r="A105" i="79" s="1"/>
  <c r="A104" i="77"/>
  <c r="A106" i="5" l="1"/>
  <c r="A105" i="81"/>
  <c r="B107" i="4"/>
  <c r="A106" i="79" s="1"/>
  <c r="A105" i="77"/>
  <c r="A106" i="81" l="1"/>
  <c r="A107" i="5"/>
  <c r="B108" i="4"/>
  <c r="A107" i="79" s="1"/>
  <c r="A106" i="77"/>
  <c r="A108" i="5" l="1"/>
  <c r="A107" i="81"/>
  <c r="B109" i="4"/>
  <c r="A108" i="79" s="1"/>
  <c r="A107" i="77"/>
  <c r="A108" i="81" l="1"/>
  <c r="A109" i="5"/>
  <c r="B110" i="4"/>
  <c r="A109" i="79" s="1"/>
  <c r="A108" i="77"/>
  <c r="A110" i="5" l="1"/>
  <c r="A109" i="81"/>
  <c r="B111" i="4"/>
  <c r="A110" i="79" s="1"/>
  <c r="A109" i="77"/>
  <c r="A110" i="81" l="1"/>
  <c r="A111" i="5"/>
  <c r="B112" i="4"/>
  <c r="A111" i="79" s="1"/>
  <c r="A110" i="77"/>
  <c r="A112" i="5" l="1"/>
  <c r="A111" i="81"/>
  <c r="B113" i="4"/>
  <c r="A112" i="79" s="1"/>
  <c r="A111" i="77"/>
  <c r="A112" i="81" l="1"/>
  <c r="A113" i="5"/>
  <c r="B114" i="4"/>
  <c r="A113" i="79" s="1"/>
  <c r="A112" i="77"/>
  <c r="A114" i="5" l="1"/>
  <c r="A113" i="81"/>
  <c r="B115" i="4"/>
  <c r="A114" i="79" s="1"/>
  <c r="A113" i="77"/>
  <c r="A114" i="81" l="1"/>
  <c r="A115" i="5"/>
  <c r="B116" i="4"/>
  <c r="A115" i="79" s="1"/>
  <c r="A114" i="77"/>
  <c r="A116" i="5" l="1"/>
  <c r="A115" i="81"/>
  <c r="B117" i="4"/>
  <c r="A116" i="79" s="1"/>
  <c r="A115" i="77"/>
  <c r="A116" i="81" l="1"/>
  <c r="A117" i="5"/>
  <c r="B118" i="4"/>
  <c r="A117" i="79" s="1"/>
  <c r="A116" i="77"/>
  <c r="A118" i="5" l="1"/>
  <c r="A117" i="81"/>
  <c r="B119" i="4"/>
  <c r="A118" i="79" s="1"/>
  <c r="A117" i="77"/>
  <c r="A118" i="81" l="1"/>
  <c r="A119" i="5"/>
  <c r="B120" i="4"/>
  <c r="A119" i="79" s="1"/>
  <c r="A118" i="77"/>
  <c r="A120" i="5" l="1"/>
  <c r="A119" i="81"/>
  <c r="B121" i="4"/>
  <c r="A120" i="79" s="1"/>
  <c r="A119" i="77"/>
  <c r="A120" i="81" l="1"/>
  <c r="A121" i="5"/>
  <c r="B122" i="4"/>
  <c r="A121" i="79" s="1"/>
  <c r="A120" i="77"/>
  <c r="A122" i="5" l="1"/>
  <c r="A121" i="81"/>
  <c r="B123" i="4"/>
  <c r="A122" i="79" s="1"/>
  <c r="A121" i="77"/>
  <c r="A122" i="81" l="1"/>
  <c r="A123" i="5"/>
  <c r="B124" i="4"/>
  <c r="A123" i="79" s="1"/>
  <c r="A122" i="77"/>
  <c r="A124" i="5" l="1"/>
  <c r="A123" i="81"/>
  <c r="B125" i="4"/>
  <c r="A124" i="79" s="1"/>
  <c r="A123" i="77"/>
  <c r="A124" i="81" l="1"/>
  <c r="A125" i="5"/>
  <c r="B126" i="4"/>
  <c r="A125" i="79" s="1"/>
  <c r="A124" i="77"/>
  <c r="A126" i="5" l="1"/>
  <c r="A125" i="81"/>
  <c r="A125" i="77"/>
  <c r="A127" i="5" l="1"/>
</calcChain>
</file>

<file path=xl/sharedStrings.xml><?xml version="1.0" encoding="utf-8"?>
<sst xmlns="http://schemas.openxmlformats.org/spreadsheetml/2006/main" count="2386" uniqueCount="789">
  <si>
    <t>GRASSLAND BYPASS PROJECT</t>
  </si>
  <si>
    <t>MONTHLY DATA REPORT</t>
  </si>
  <si>
    <t>U.S. Bureau of Reclamation</t>
  </si>
  <si>
    <t>San Luis &amp; Delta-Mendota Water Authority</t>
  </si>
  <si>
    <t>U.S. Geological Survey</t>
  </si>
  <si>
    <t>compiled by San Francisco Estuary Institute</t>
  </si>
  <si>
    <t xml:space="preserve"> </t>
  </si>
  <si>
    <t>LIST OF TABLES FOR MONTHLY REPORT</t>
  </si>
  <si>
    <t>PARAMETER</t>
  </si>
  <si>
    <t>Flow</t>
  </si>
  <si>
    <t>DATA SOURCE</t>
  </si>
  <si>
    <t>SLDMWA</t>
  </si>
  <si>
    <t>UNITS</t>
  </si>
  <si>
    <t>cfs</t>
  </si>
  <si>
    <t>Temperature</t>
  </si>
  <si>
    <t>Boron</t>
  </si>
  <si>
    <t>Specific Conductance</t>
  </si>
  <si>
    <t>USGS</t>
  </si>
  <si>
    <t>CVRWQCB</t>
  </si>
  <si>
    <t>°C</t>
  </si>
  <si>
    <t>mg/L</t>
  </si>
  <si>
    <t>µS/cm</t>
  </si>
  <si>
    <t>µg/L</t>
  </si>
  <si>
    <t>lbs</t>
  </si>
  <si>
    <t>NP</t>
  </si>
  <si>
    <t>.</t>
  </si>
  <si>
    <t>P</t>
  </si>
  <si>
    <t>pH</t>
  </si>
  <si>
    <t>NA</t>
  </si>
  <si>
    <t>LOCATION</t>
  </si>
  <si>
    <t>Station B</t>
  </si>
  <si>
    <t>Station C</t>
  </si>
  <si>
    <t>Station D</t>
  </si>
  <si>
    <t>Station F</t>
  </si>
  <si>
    <t>Delta Mendota Canal</t>
  </si>
  <si>
    <t>Laboratory Control</t>
  </si>
  <si>
    <t>%</t>
  </si>
  <si>
    <t>mg</t>
  </si>
  <si>
    <t>SLDMWA/USBR</t>
  </si>
  <si>
    <t>California Regional Water Quality Control Board, Central Valley Region</t>
  </si>
  <si>
    <t>USBR</t>
  </si>
  <si>
    <t>Not applicable</t>
  </si>
  <si>
    <t>&lt;</t>
  </si>
  <si>
    <t>Not analyzed - operator error, data will not be available in the future</t>
  </si>
  <si>
    <t>Not Provided. Data may be available in the future.</t>
  </si>
  <si>
    <t>NT</t>
  </si>
  <si>
    <t>Not tested</t>
  </si>
  <si>
    <t>Pending, data not available at this time but will be available in the future</t>
  </si>
  <si>
    <t>*</t>
  </si>
  <si>
    <t>Significantly reduced from Delta Mendota Canal (p&lt;0.05)</t>
  </si>
  <si>
    <t>†</t>
  </si>
  <si>
    <t>DMC water failed to meet the survival (&gt;80%) acceptability criteria.</t>
  </si>
  <si>
    <t>†††</t>
  </si>
  <si>
    <t>DMC water failed to meet the reproduction (&gt;10 neonates/adult) acceptability criteria.</t>
  </si>
  <si>
    <t>††††</t>
  </si>
  <si>
    <t>‡</t>
  </si>
  <si>
    <t>Control value exceeds suggested maximum variance (20%) acceptability criteria.</t>
  </si>
  <si>
    <t>#</t>
  </si>
  <si>
    <t>New testing laboratory with reporting limit of 0.4 µg/L as of June 1998.</t>
  </si>
  <si>
    <t>**</t>
  </si>
  <si>
    <t>e</t>
  </si>
  <si>
    <t>Estimated value</t>
  </si>
  <si>
    <t>Sample re-analyzed and result confirmed.</t>
  </si>
  <si>
    <t>‡‡</t>
  </si>
  <si>
    <t>Fungal growth observed on test organisms.</t>
  </si>
  <si>
    <t>Based on definitive bioassay, NOEC is 50 percent</t>
  </si>
  <si>
    <t>v</t>
  </si>
  <si>
    <t>Selenium</t>
  </si>
  <si>
    <t>Turbidity</t>
  </si>
  <si>
    <t>‡‡‡</t>
  </si>
  <si>
    <t>Failed cell density requirement of 1E6 cells.</t>
  </si>
  <si>
    <t>NTU</t>
  </si>
  <si>
    <t>neonates per female</t>
  </si>
  <si>
    <t>Discharge</t>
  </si>
  <si>
    <t>Load Value</t>
  </si>
  <si>
    <t>Table 2b. Monthly selenium discharges from the terminus of the San Luis Drain into Mud Slough compared to load values.</t>
  </si>
  <si>
    <t>Sample was dechlorinated</t>
  </si>
  <si>
    <t>D</t>
  </si>
  <si>
    <t>L</t>
  </si>
  <si>
    <t>Result may be biased low.  Sample was not preserved in the field</t>
  </si>
  <si>
    <t>GBP Monthly Data Report V1106.1</t>
  </si>
  <si>
    <t>collected from July 2010 to June 2011. Each value is the mean of 4 replicates with 10 fish in each replicate.</t>
  </si>
  <si>
    <t>July 2010 to June 2011. Each value is the mean of 10 replicates with 1 animal in each replicate.</t>
  </si>
  <si>
    <t>July 2010 to June 2011. Each value is the mean of 4 replicates.</t>
  </si>
  <si>
    <t>critical</t>
  </si>
  <si>
    <t>Notes:</t>
  </si>
  <si>
    <t>Total Selenium</t>
  </si>
  <si>
    <t>ug/L</t>
  </si>
  <si>
    <t>Salt Load</t>
  </si>
  <si>
    <t>Calculated</t>
  </si>
  <si>
    <t>tons</t>
  </si>
  <si>
    <t>Physicals</t>
  </si>
  <si>
    <t>Dissolved Oxygen</t>
  </si>
  <si>
    <t>units</t>
  </si>
  <si>
    <t>Calcium</t>
  </si>
  <si>
    <t>Magnesium</t>
  </si>
  <si>
    <t>Potassium</t>
  </si>
  <si>
    <t>Sodium</t>
  </si>
  <si>
    <t>Total Organic Carbon</t>
  </si>
  <si>
    <t>Units</t>
  </si>
  <si>
    <t>General Minerals</t>
  </si>
  <si>
    <t>Total Metals</t>
  </si>
  <si>
    <t>Arsenic</t>
  </si>
  <si>
    <t>Cadmium</t>
  </si>
  <si>
    <t>Copper</t>
  </si>
  <si>
    <t>Lead</t>
  </si>
  <si>
    <t>Mercury</t>
  </si>
  <si>
    <t>Molybdenum</t>
  </si>
  <si>
    <t>Nickel</t>
  </si>
  <si>
    <t>Zinc</t>
  </si>
  <si>
    <t>μg/L</t>
  </si>
  <si>
    <t>Nutrients</t>
  </si>
  <si>
    <t>Total ammonia</t>
  </si>
  <si>
    <t>Total phosphorous</t>
  </si>
  <si>
    <t xml:space="preserve"> Total Selenium         </t>
  </si>
  <si>
    <t>Monthly Selenium Discharge</t>
  </si>
  <si>
    <t>Monthly Selenium Load Value</t>
  </si>
  <si>
    <t>ALL YEARS</t>
  </si>
  <si>
    <t>crit se</t>
  </si>
  <si>
    <t>d-bn se</t>
  </si>
  <si>
    <t>an se</t>
  </si>
  <si>
    <t>wet se\</t>
  </si>
  <si>
    <t>pounds</t>
  </si>
  <si>
    <t>attrib</t>
  </si>
  <si>
    <t>value</t>
  </si>
  <si>
    <t>month</t>
  </si>
  <si>
    <t>ua</t>
  </si>
  <si>
    <t>all</t>
  </si>
  <si>
    <t>crit</t>
  </si>
  <si>
    <t>d-bn</t>
  </si>
  <si>
    <t>an</t>
  </si>
  <si>
    <t>wet</t>
  </si>
  <si>
    <t>UA1</t>
  </si>
  <si>
    <t>UA2</t>
  </si>
  <si>
    <t>UA3</t>
  </si>
  <si>
    <t>Water Year Type</t>
  </si>
  <si>
    <t>critcal</t>
  </si>
  <si>
    <t>Table 2a. Water monitoring of San Luis Drain Discharge into Mud Slough (north)</t>
  </si>
  <si>
    <t>V</t>
  </si>
  <si>
    <t>H</t>
  </si>
  <si>
    <t>T</t>
  </si>
  <si>
    <t>U</t>
  </si>
  <si>
    <t>J</t>
  </si>
  <si>
    <t>Toxicity</t>
  </si>
  <si>
    <t>Result may vary excessively from the true value</t>
  </si>
  <si>
    <t>Result may have high bias</t>
  </si>
  <si>
    <t>Result may have low bias,</t>
  </si>
  <si>
    <t>Result obtained past the holding time</t>
  </si>
  <si>
    <t>Result determined to be an outlier at the time of data validation</t>
  </si>
  <si>
    <t>Result is between the MDL and RL</t>
  </si>
  <si>
    <r>
      <t>DMC water failed to meet minimum growth (10</t>
    </r>
    <r>
      <rPr>
        <vertAlign val="superscript"/>
        <sz val="12"/>
        <color theme="1"/>
        <rFont val="Century Gothic"/>
        <family val="2"/>
      </rPr>
      <t>6</t>
    </r>
    <r>
      <rPr>
        <sz val="12"/>
        <color theme="1"/>
        <rFont val="Century Gothic"/>
        <family val="2"/>
      </rPr>
      <t>cell/mL) acceptability criteria.</t>
    </r>
  </si>
  <si>
    <t>G</t>
  </si>
  <si>
    <t xml:space="preserve">Data from records of the Grassland Water District. </t>
  </si>
  <si>
    <t>MDL</t>
  </si>
  <si>
    <t>Minimum detection level</t>
  </si>
  <si>
    <t>Less than MDL</t>
  </si>
  <si>
    <t>RL</t>
  </si>
  <si>
    <t>Reporting level</t>
  </si>
  <si>
    <t>Agency</t>
  </si>
  <si>
    <t>Water Quality Monitoring</t>
  </si>
  <si>
    <t xml:space="preserve"> laboratory toxicity tests</t>
  </si>
  <si>
    <t>stations for use in laboratory toxicity tests</t>
  </si>
  <si>
    <t>Total Molybdenum</t>
  </si>
  <si>
    <t>&lt;10</t>
  </si>
  <si>
    <t>Sulfate (Dissolved)</t>
  </si>
  <si>
    <t>Nitrates as N (Dissolved)</t>
  </si>
  <si>
    <t>Chloride (Dissolved)</t>
  </si>
  <si>
    <t>Ammonia as N</t>
  </si>
  <si>
    <t>Ortho-phosphate as P</t>
  </si>
  <si>
    <t>&lt;1.0</t>
  </si>
  <si>
    <t>&lt;2.5</t>
  </si>
  <si>
    <t>Total Kjeldahl Nitrogen</t>
  </si>
  <si>
    <t>Chloride (dissolved)</t>
  </si>
  <si>
    <t>Nitrates as N (dissolved)</t>
  </si>
  <si>
    <t>Sulfate (dissolved)</t>
  </si>
  <si>
    <t>Total phosphorous as P</t>
  </si>
  <si>
    <t>Total Phosphorous as P</t>
  </si>
  <si>
    <t>&lt;5.0</t>
  </si>
  <si>
    <t xml:space="preserve">Notes: </t>
  </si>
  <si>
    <t>Samples collected only when site is flooded</t>
  </si>
  <si>
    <t>&lt;0.4</t>
  </si>
  <si>
    <t>Total Dissolved Solids</t>
  </si>
  <si>
    <t>Figure 1.</t>
  </si>
  <si>
    <t xml:space="preserve">Table 4. </t>
  </si>
  <si>
    <t>Table 6a.</t>
  </si>
  <si>
    <t>Water monitoring of inflow to the San Luis Drain (Station A)</t>
  </si>
  <si>
    <t>Water monitoring in the San Joaquin River at Crows Landing (Station N)</t>
  </si>
  <si>
    <t>Water monitoring in Mud Slough (north) below San Luis Drain discharge (Station D)</t>
  </si>
  <si>
    <t>Water monitoring in Salt Slough at Highway 165 (Station F)</t>
  </si>
  <si>
    <t>Water monitoring in the San Joaquin River above the Merced River (Station H2)</t>
  </si>
  <si>
    <t xml:space="preserve">Summary of fathead minnow (Pimephales promelas) larvae survival in 7-day tests          
</t>
  </si>
  <si>
    <t>Summary of fathead minnow (Pimephales promelas) larvae growth in 7-day tests</t>
  </si>
  <si>
    <t>Summary of Daphnia magna survival in 7-day tests using water samples</t>
  </si>
  <si>
    <t>Summary of Daphnia magna reproduction in 7-day tests</t>
  </si>
  <si>
    <t xml:space="preserve">Table 12. </t>
  </si>
  <si>
    <t>Summary of Selenastrum capricornutum growth in 4-day tests</t>
  </si>
  <si>
    <t>Summary of selenium concentrations in grab water samples collected at study stations for use in toxicity tests</t>
  </si>
  <si>
    <t xml:space="preserve">Table 14. </t>
  </si>
  <si>
    <t xml:space="preserve">Summary of total suspended solids concentrations in grab water samples </t>
  </si>
  <si>
    <t xml:space="preserve">Table 15. </t>
  </si>
  <si>
    <t>Figure 2. Monthly selenium discharges from the terminus of the San Luis Drain into Mud Slough compared to load values.</t>
  </si>
  <si>
    <t xml:space="preserve">Table 16. </t>
  </si>
  <si>
    <t>California Department of Fish and Wildlife</t>
  </si>
  <si>
    <t>National Marine Fisheries Service</t>
  </si>
  <si>
    <t>Selenium Load</t>
  </si>
  <si>
    <t xml:space="preserve">Calculated </t>
  </si>
  <si>
    <t>acre-feet</t>
  </si>
  <si>
    <t>Table 1b. Monthly Averages and Totals</t>
  </si>
  <si>
    <t>Table 2b. Monthly Averages and Totals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</si>
  <si>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</si>
  <si>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</si>
  <si>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</si>
  <si>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</si>
  <si>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</si>
  <si>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</si>
  <si>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</si>
  <si>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</si>
  <si>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0.094 V</t>
  </si>
  <si>
    <t>0.015 T</t>
  </si>
  <si>
    <t>January</t>
  </si>
  <si>
    <t>February</t>
  </si>
  <si>
    <t>March</t>
  </si>
  <si>
    <t>April</t>
  </si>
  <si>
    <t>0.046 T</t>
  </si>
  <si>
    <t xml:space="preserve">29L </t>
  </si>
  <si>
    <t>0.095L,V</t>
  </si>
  <si>
    <t>0.050T</t>
  </si>
  <si>
    <t>0.16V</t>
  </si>
  <si>
    <t>&lt;100</t>
  </si>
  <si>
    <t>   </t>
  </si>
  <si>
    <t>Use Agreement for Continued Use of the San Luis Drain January 2010 - December 2019</t>
  </si>
  <si>
    <t>GWD</t>
  </si>
  <si>
    <t>WSJRWC</t>
  </si>
  <si>
    <t xml:space="preserve">Table 2a. </t>
  </si>
  <si>
    <t xml:space="preserve">Table 2b. </t>
  </si>
  <si>
    <t xml:space="preserve">Table 3a. </t>
  </si>
  <si>
    <t xml:space="preserve">Table 3b. </t>
  </si>
  <si>
    <t>Table 5.</t>
  </si>
  <si>
    <t>Table 6b.</t>
  </si>
  <si>
    <t>Table 7a.</t>
  </si>
  <si>
    <t xml:space="preserve">Table 7b. </t>
  </si>
  <si>
    <t>Table 8a.</t>
  </si>
  <si>
    <t xml:space="preserve">Table 8b. </t>
  </si>
  <si>
    <t>Water monitoring in the San Joaquin River at Fremont Ford (Station G)</t>
  </si>
  <si>
    <t xml:space="preserve">Table 11a. </t>
  </si>
  <si>
    <t xml:space="preserve">Table 11b. </t>
  </si>
  <si>
    <t>Table 13.</t>
  </si>
  <si>
    <t xml:space="preserve">Table 17. </t>
  </si>
  <si>
    <t xml:space="preserve">Table 18. </t>
  </si>
  <si>
    <t xml:space="preserve">Table 19. </t>
  </si>
  <si>
    <t>Table 6c. Water quality monitoring in Salt Slough at Highway 165 (Station F)</t>
  </si>
  <si>
    <t>Table 7a. Water quality monitoring in Grasslands Wetlands Water Supply Channels</t>
  </si>
  <si>
    <t>Table 7b. Water quality monitoring in Grasslands Wetlands Water Supply Channels</t>
  </si>
  <si>
    <t>Table 11b. Water quality monitoring in the San Joaquin River at Crows Landing (Station N)</t>
  </si>
  <si>
    <t>Table 17. Summary of selenium concentrations in grab water samples collected at study stations for use in</t>
  </si>
  <si>
    <t xml:space="preserve">Table 18. Summary of total suspended solids concentrations in grab water samples collected at study </t>
  </si>
  <si>
    <t>Table 19. Explanations of footnotes and agency abbreviations.</t>
  </si>
  <si>
    <t>Westside San Joaquin River Watershed Coalition</t>
  </si>
  <si>
    <t>Grassland Water District</t>
  </si>
  <si>
    <t xml:space="preserve">Flow </t>
  </si>
  <si>
    <t>3.7 T</t>
  </si>
  <si>
    <t>0.17 L</t>
  </si>
  <si>
    <t>&lt;0.010</t>
  </si>
  <si>
    <t>&lt;50</t>
  </si>
  <si>
    <t>Total Boron</t>
  </si>
  <si>
    <t>3.4 H</t>
  </si>
  <si>
    <t>0.96 T</t>
  </si>
  <si>
    <t>0.23 L</t>
  </si>
  <si>
    <t>0.33 T</t>
  </si>
  <si>
    <t>0.12 V</t>
  </si>
  <si>
    <t>1.3 T</t>
  </si>
  <si>
    <t>0.26 L</t>
  </si>
  <si>
    <t>0.32 T</t>
  </si>
  <si>
    <t>0.29 T</t>
  </si>
  <si>
    <t>2.1 U</t>
  </si>
  <si>
    <t>2.8 U</t>
  </si>
  <si>
    <t>4.0 U</t>
  </si>
  <si>
    <t>0.53 T</t>
  </si>
  <si>
    <t>0.05 T</t>
  </si>
  <si>
    <t>2.4 U</t>
  </si>
  <si>
    <t>2.26 U</t>
  </si>
  <si>
    <t>&lt;0.020</t>
  </si>
  <si>
    <t>0.19 T</t>
  </si>
  <si>
    <t>0.62 T, U</t>
  </si>
  <si>
    <t>10.2 *</t>
  </si>
  <si>
    <t>* Results from Westside San Joaquin River Watershed Coalition</t>
  </si>
  <si>
    <t>5.24*</t>
  </si>
  <si>
    <t>7.6*</t>
  </si>
  <si>
    <t>65*</t>
  </si>
  <si>
    <t>2.0*</t>
  </si>
  <si>
    <t>0.26*</t>
  </si>
  <si>
    <t>Total Flow</t>
  </si>
  <si>
    <t>0.095 T</t>
  </si>
  <si>
    <t>Map of the Grassland Bypass Project area</t>
  </si>
  <si>
    <t>Table 1a.</t>
  </si>
  <si>
    <t xml:space="preserve">Table 1b. </t>
  </si>
  <si>
    <t>Monthly Averages and Totals</t>
  </si>
  <si>
    <t>Table 3c.</t>
  </si>
  <si>
    <t>Table 6c.</t>
  </si>
  <si>
    <t>Other water quality monitoring in Salt Slough (Station F)</t>
  </si>
  <si>
    <t>Water monitoring of San Luis Drain Discharge into Mud Slough (north) (Stations B2 and B3)</t>
  </si>
  <si>
    <t>Table 2c.</t>
  </si>
  <si>
    <t>Water quality monitoring in Grasslands Wetland Water Supply Channels - Camp 13 Ditch Headworks (Station J)</t>
  </si>
  <si>
    <t>Table 9.</t>
  </si>
  <si>
    <t>Water quality monitoring in the San Joaquin River above Merced River at China Island Refuge(Station R)</t>
  </si>
  <si>
    <t xml:space="preserve">Table 10a. </t>
  </si>
  <si>
    <t xml:space="preserve">Table 10b. </t>
  </si>
  <si>
    <t>Table 11c.</t>
  </si>
  <si>
    <t xml:space="preserve">Explanations of footnotes and agency abbreviations </t>
  </si>
  <si>
    <t>Water quality monitoring in Grasslands Wetland Water Supply Channels - Agatha Canal Headworks(Station K)</t>
  </si>
  <si>
    <t>Other water quality monitoring in the San Joaquin River at Crows Landing (Station N)</t>
  </si>
  <si>
    <t>Figure 2.</t>
  </si>
  <si>
    <t>Monthly selenium discharges from the terminus of the San Luis Drain into Mud Slough compared to load values</t>
  </si>
  <si>
    <t>Table 2c. Other water quality monitoring in the San Luis Drain (Station B3)</t>
  </si>
  <si>
    <t>Other water quality monitoring in the San Luis Drain (Station B3)</t>
  </si>
  <si>
    <t>Table 3c. Other water quality monitoring in Mud Slough (north) below San Luis Drain discharge (Station D)</t>
  </si>
  <si>
    <t>&lt;20</t>
  </si>
  <si>
    <t>Samples collected when more than 20 cfs is passing site</t>
  </si>
  <si>
    <t>Terminus at Mud Slough (Station B2) and Gun Club Road (Station B3)</t>
  </si>
  <si>
    <t>Camp 13 Ditch headworks (Station J)</t>
  </si>
  <si>
    <t>Agatha Canal headworks (Station K2)</t>
  </si>
  <si>
    <t>Table 3b. Monthly Averages and Totals</t>
  </si>
  <si>
    <t>Table 6b. Monthly Averages and Totals</t>
  </si>
  <si>
    <t>Table 8b. Monthly Averages and Totals</t>
  </si>
  <si>
    <t>Table 11b. Monthly Averages and Totals</t>
  </si>
  <si>
    <t>Table 1a. Water monitoring of inflow to the San Luis Drain (Station A)</t>
  </si>
  <si>
    <t>Other water quality monitoring in Mud Slough (north) below San Luis Drain discharge (Station D)</t>
  </si>
  <si>
    <t>Water quality monitoring in Mud Slough (north) above San Luis Drain discharge (Station C)</t>
  </si>
  <si>
    <t>Table 4. Water quality monitoring in Mud Slough (north) above the San Luis Drain discharge (Station C)</t>
  </si>
  <si>
    <t>Water quality monitoring in Mud Slough (north) backwater below San Luis Drain discharge (Station I2)</t>
  </si>
  <si>
    <r>
      <t>Notes Inventory</t>
    </r>
    <r>
      <rPr>
        <b/>
        <sz val="15"/>
        <color rgb="FFFF0000"/>
        <rFont val="Century Gothic"/>
        <family val="2"/>
      </rPr>
      <t xml:space="preserve"> 
***Please Make Sure to Include Relevant Monthly Notes in Each Distributed Draft***</t>
    </r>
  </si>
  <si>
    <t>1.1 U</t>
  </si>
  <si>
    <t>&lt; 0.010</t>
  </si>
  <si>
    <t>&lt; 0.05</t>
  </si>
  <si>
    <t>19.9 U</t>
  </si>
  <si>
    <t>14.3 U</t>
  </si>
  <si>
    <t>24 U</t>
  </si>
  <si>
    <t>4.8 U</t>
  </si>
  <si>
    <t>0.76 U</t>
  </si>
  <si>
    <t>3.5 U</t>
  </si>
  <si>
    <t>0.28 T</t>
  </si>
  <si>
    <t>&lt;0.05</t>
  </si>
  <si>
    <t>&lt; 0.4</t>
  </si>
  <si>
    <t>4.7 U</t>
  </si>
  <si>
    <t>&gt; No samples collected May 8-23 due to lack of sufficent flow</t>
  </si>
  <si>
    <t>2.67 U</t>
  </si>
  <si>
    <t>Table 10a. Water monitoring in the San Joaquin River at Fremont Ford (Station G)</t>
  </si>
  <si>
    <t>&lt;0.5</t>
  </si>
  <si>
    <t>0.20 T</t>
  </si>
  <si>
    <t>&lt;0.050</t>
  </si>
  <si>
    <t>0.24T</t>
  </si>
  <si>
    <t>0.16T</t>
  </si>
  <si>
    <t>0.18 T</t>
  </si>
  <si>
    <t>2.6U</t>
  </si>
  <si>
    <t>0.69 T, U</t>
  </si>
  <si>
    <t>34.9 U</t>
  </si>
  <si>
    <t>&gt;May 30 very little flow during sample collection</t>
  </si>
  <si>
    <t>&gt; No samples collected June 8-23 due to lack of sufficent flow</t>
  </si>
  <si>
    <t>&gt; June 20 very little flow during sample collection</t>
  </si>
  <si>
    <t>&lt; 0.5</t>
  </si>
  <si>
    <t>0.076 V</t>
  </si>
  <si>
    <t>0.21 T</t>
  </si>
  <si>
    <t>&lt; 0.4 T</t>
  </si>
  <si>
    <t>&lt; 0.020</t>
  </si>
  <si>
    <t>&lt; 0.050</t>
  </si>
  <si>
    <t>&lt; 0.8</t>
  </si>
  <si>
    <t>0.24 V</t>
  </si>
  <si>
    <t>6.7 U</t>
  </si>
  <si>
    <t>0.13 T</t>
  </si>
  <si>
    <t>0.35 U</t>
  </si>
  <si>
    <t>&lt; 0.010 T</t>
  </si>
  <si>
    <t>&lt; 2.0</t>
  </si>
  <si>
    <t>25U</t>
  </si>
  <si>
    <t>Mar-01-2014</t>
  </si>
  <si>
    <t>Mar-02-2014</t>
  </si>
  <si>
    <t>Mar-03-2014</t>
  </si>
  <si>
    <t>Mar-04-2014</t>
  </si>
  <si>
    <t>Mar-05-2014</t>
  </si>
  <si>
    <t>Mar-06-2014</t>
  </si>
  <si>
    <t>Mar-07-2014</t>
  </si>
  <si>
    <t>Mar-08-2014</t>
  </si>
  <si>
    <t>Mar-09-2014</t>
  </si>
  <si>
    <t>Mar-10-2014</t>
  </si>
  <si>
    <t>Mar-11-2014</t>
  </si>
  <si>
    <t>Mar-12-2014</t>
  </si>
  <si>
    <t>Mar-13-2014</t>
  </si>
  <si>
    <t>Mar-14-2014</t>
  </si>
  <si>
    <t>Mar-15-2014</t>
  </si>
  <si>
    <t>Mar-16-2014</t>
  </si>
  <si>
    <t>Mar-17-2014</t>
  </si>
  <si>
    <t>Mar-18-2014</t>
  </si>
  <si>
    <t>Mar-19-2014</t>
  </si>
  <si>
    <t>Mar-20-2014</t>
  </si>
  <si>
    <t>Mar-21-2014</t>
  </si>
  <si>
    <t>Mar-22-2014</t>
  </si>
  <si>
    <t>Mar-23-2014</t>
  </si>
  <si>
    <t>Mar-24-2014</t>
  </si>
  <si>
    <t>Mar-25-2014</t>
  </si>
  <si>
    <t>Mar-26-2014</t>
  </si>
  <si>
    <t>Mar-27-2014</t>
  </si>
  <si>
    <t>Mar-28-2014</t>
  </si>
  <si>
    <t>Mar-29-2014</t>
  </si>
  <si>
    <t>Mar-30-2014</t>
  </si>
  <si>
    <t>Mar-31-2014</t>
  </si>
  <si>
    <t>Apr-01-2014</t>
  </si>
  <si>
    <t>Apr-02-2014</t>
  </si>
  <si>
    <t>Apr-03-2014</t>
  </si>
  <si>
    <t>Apr-04-2014</t>
  </si>
  <si>
    <t>Apr-05-2014</t>
  </si>
  <si>
    <t>Apr-06-2014</t>
  </si>
  <si>
    <t>Apr-07-2014</t>
  </si>
  <si>
    <t>Apr-08-2014</t>
  </si>
  <si>
    <t>Apr-09-2014</t>
  </si>
  <si>
    <t>Apr-10-2014</t>
  </si>
  <si>
    <t>Apr-11-2014</t>
  </si>
  <si>
    <t>Apr-12-2014</t>
  </si>
  <si>
    <t>Apr-13-2014</t>
  </si>
  <si>
    <t>Apr-14-2014</t>
  </si>
  <si>
    <t>Apr-15-2014</t>
  </si>
  <si>
    <t>Apr-16-2014</t>
  </si>
  <si>
    <t>Apr-17-2014</t>
  </si>
  <si>
    <t>Apr-18-2014</t>
  </si>
  <si>
    <t>Apr-19-2014</t>
  </si>
  <si>
    <t>Apr-20-2014</t>
  </si>
  <si>
    <t>Apr-21-2014</t>
  </si>
  <si>
    <t>Apr-22-2014</t>
  </si>
  <si>
    <t>Apr-23-2014</t>
  </si>
  <si>
    <t>Apr-24-2014</t>
  </si>
  <si>
    <t>Apr-25-2014</t>
  </si>
  <si>
    <t>Apr-26-2014</t>
  </si>
  <si>
    <t>Apr-27-2014</t>
  </si>
  <si>
    <t>Apr-28-2014</t>
  </si>
  <si>
    <t>Apr-29-2014</t>
  </si>
  <si>
    <t>Apr-30-2014</t>
  </si>
  <si>
    <t>May-01-2014</t>
  </si>
  <si>
    <t>May-02-2014</t>
  </si>
  <si>
    <t>May-03-2014</t>
  </si>
  <si>
    <t>May-04-2014</t>
  </si>
  <si>
    <t>May-05-2014</t>
  </si>
  <si>
    <t>May-06-2014</t>
  </si>
  <si>
    <t>May-07-2014</t>
  </si>
  <si>
    <t>May-08-2014</t>
  </si>
  <si>
    <t>May-09-2014</t>
  </si>
  <si>
    <t>May-10-2014</t>
  </si>
  <si>
    <t>May-11-2014</t>
  </si>
  <si>
    <t>May-12-2014</t>
  </si>
  <si>
    <t>May-13-2014</t>
  </si>
  <si>
    <t>May-14-2014</t>
  </si>
  <si>
    <t>May-15-2014</t>
  </si>
  <si>
    <t>May-16-2014</t>
  </si>
  <si>
    <t>May-17-2014</t>
  </si>
  <si>
    <t>May-18-2014</t>
  </si>
  <si>
    <t>May-19-2014</t>
  </si>
  <si>
    <t>May-20-2014</t>
  </si>
  <si>
    <t>May-21-2014</t>
  </si>
  <si>
    <t>May-22-2014</t>
  </si>
  <si>
    <t>May-23-2014</t>
  </si>
  <si>
    <t>May-24-2014</t>
  </si>
  <si>
    <t>May-25-2014</t>
  </si>
  <si>
    <t>May-26-2014</t>
  </si>
  <si>
    <t>May-27-2014</t>
  </si>
  <si>
    <t>May-28-2014</t>
  </si>
  <si>
    <t>May-29-2014</t>
  </si>
  <si>
    <t>May-30-2014</t>
  </si>
  <si>
    <t>May-31-2014</t>
  </si>
  <si>
    <t>Jun-01-2014</t>
  </si>
  <si>
    <t>Jun-02-2014</t>
  </si>
  <si>
    <t>Jun-03-2014</t>
  </si>
  <si>
    <t>Jun-04-2014</t>
  </si>
  <si>
    <t>Jun-05-2014</t>
  </si>
  <si>
    <t>Jun-06-2014</t>
  </si>
  <si>
    <t>Jun-07-2014</t>
  </si>
  <si>
    <t>Jun-08-2014</t>
  </si>
  <si>
    <t>Jun-09-2014</t>
  </si>
  <si>
    <t>Jun-10-2014</t>
  </si>
  <si>
    <t>Jun-11-2014</t>
  </si>
  <si>
    <t>Jun-12-2014</t>
  </si>
  <si>
    <t>Jun-13-2014</t>
  </si>
  <si>
    <t>Jun-14-2014</t>
  </si>
  <si>
    <t>Jun-15-2014</t>
  </si>
  <si>
    <t>Jun-16-2014</t>
  </si>
  <si>
    <t>Jun-17-2014</t>
  </si>
  <si>
    <t>Jun-18-2014</t>
  </si>
  <si>
    <t>Jun-19-2014</t>
  </si>
  <si>
    <t>Jun-20-2014</t>
  </si>
  <si>
    <t>Jun-21-2014</t>
  </si>
  <si>
    <t>Jun-22-2014</t>
  </si>
  <si>
    <t>Jun-23-2014</t>
  </si>
  <si>
    <t>Jun-24-2014</t>
  </si>
  <si>
    <t>Jun-25-2014</t>
  </si>
  <si>
    <t>Jun-26-2014</t>
  </si>
  <si>
    <t>Jun-27-2014</t>
  </si>
  <si>
    <t>Jun-28-2014</t>
  </si>
  <si>
    <t>Jun-29-2014</t>
  </si>
  <si>
    <t>Jun-30-2014</t>
  </si>
  <si>
    <t>Jul-01-2014</t>
  </si>
  <si>
    <t>Jul-02-2014</t>
  </si>
  <si>
    <t>Jul-03-2014</t>
  </si>
  <si>
    <t>Jul-04-2014</t>
  </si>
  <si>
    <t>Jul-05-2014</t>
  </si>
  <si>
    <t>Jul-06-2014</t>
  </si>
  <si>
    <t>Jul-07-2014</t>
  </si>
  <si>
    <t>Jul-08-2014</t>
  </si>
  <si>
    <t>Jul-09-2014</t>
  </si>
  <si>
    <t>Jul-10-2014</t>
  </si>
  <si>
    <t>Jul-11-2014</t>
  </si>
  <si>
    <t>Jul-12-2014</t>
  </si>
  <si>
    <t>Jul-13-2014</t>
  </si>
  <si>
    <t>Jul-14-2014</t>
  </si>
  <si>
    <t>Jul-15-2014</t>
  </si>
  <si>
    <t>Jul-16-2014</t>
  </si>
  <si>
    <t>Jul-17-2014</t>
  </si>
  <si>
    <t>Jul-18-2014</t>
  </si>
  <si>
    <t>Jul-19-2014</t>
  </si>
  <si>
    <t>Jul-20-2014</t>
  </si>
  <si>
    <t>Jul-21-2014</t>
  </si>
  <si>
    <t>Jul-22-2014</t>
  </si>
  <si>
    <t>Jul-23-2014</t>
  </si>
  <si>
    <t>Jul-24-2014</t>
  </si>
  <si>
    <t>Jul-25-2014</t>
  </si>
  <si>
    <t>Jul-26-2014</t>
  </si>
  <si>
    <t>Jul-27-2014</t>
  </si>
  <si>
    <t>Jul-28-2014</t>
  </si>
  <si>
    <t>Jul-29-2014</t>
  </si>
  <si>
    <t>Jul-30-2014</t>
  </si>
  <si>
    <t>Jul-31-2014</t>
  </si>
  <si>
    <t>Aug-01-2014</t>
  </si>
  <si>
    <t>Aug-02-2014</t>
  </si>
  <si>
    <t>Aug-03-2014</t>
  </si>
  <si>
    <t>Aug-04-2014</t>
  </si>
  <si>
    <t>Aug-05-2014</t>
  </si>
  <si>
    <t>Aug-06-2014</t>
  </si>
  <si>
    <t>Aug-07-2014</t>
  </si>
  <si>
    <t>Aug-08-2014</t>
  </si>
  <si>
    <t>Aug-09-2014</t>
  </si>
  <si>
    <t>Aug-10-2014</t>
  </si>
  <si>
    <t>Aug-11-2014</t>
  </si>
  <si>
    <t>Aug-12-2014</t>
  </si>
  <si>
    <t>Aug-13-2014</t>
  </si>
  <si>
    <t>Aug-14-2014</t>
  </si>
  <si>
    <t>Aug-15-2014</t>
  </si>
  <si>
    <t>Aug-16-2014</t>
  </si>
  <si>
    <t>Aug-17-2014</t>
  </si>
  <si>
    <t>Aug-18-2014</t>
  </si>
  <si>
    <t>Aug-19-2014</t>
  </si>
  <si>
    <t>Aug-20-2014</t>
  </si>
  <si>
    <t>Aug-21-2014</t>
  </si>
  <si>
    <t>Aug-22-2014</t>
  </si>
  <si>
    <t>Aug-23-2014</t>
  </si>
  <si>
    <t>Aug-24-2014</t>
  </si>
  <si>
    <t>Aug-25-2014</t>
  </si>
  <si>
    <t>Aug-26-2014</t>
  </si>
  <si>
    <t>Aug-27-2014</t>
  </si>
  <si>
    <t>Aug-28-2014</t>
  </si>
  <si>
    <t>Aug-29-2014</t>
  </si>
  <si>
    <t>Aug-30-2014</t>
  </si>
  <si>
    <t>Aug-31-2014</t>
  </si>
  <si>
    <t>Sep-01-2014</t>
  </si>
  <si>
    <t>Sep-02-2014</t>
  </si>
  <si>
    <t>Sep-03-2014</t>
  </si>
  <si>
    <t>Sep-04-2014</t>
  </si>
  <si>
    <t>Sep-05-2014</t>
  </si>
  <si>
    <t>Sep-06-2014</t>
  </si>
  <si>
    <t>Sep-07-2014</t>
  </si>
  <si>
    <t>Sep-08-2014</t>
  </si>
  <si>
    <t>Sep-09-2014</t>
  </si>
  <si>
    <t>Sep-10-2014</t>
  </si>
  <si>
    <t>Sep-11-2014</t>
  </si>
  <si>
    <t>Sep-12-2014</t>
  </si>
  <si>
    <t>Sep-13-2014</t>
  </si>
  <si>
    <t>Sep-14-2014</t>
  </si>
  <si>
    <t>Sep-15-2014</t>
  </si>
  <si>
    <t>Sep-16-2014</t>
  </si>
  <si>
    <t>Sep-17-2014</t>
  </si>
  <si>
    <t>Sep-18-2014</t>
  </si>
  <si>
    <t>Sep-19-2014</t>
  </si>
  <si>
    <t>Sep-20-2014</t>
  </si>
  <si>
    <t>Sep-21-2014</t>
  </si>
  <si>
    <t>Sep-22-2014</t>
  </si>
  <si>
    <t>Sep-23-2014</t>
  </si>
  <si>
    <t>Sep-24-2014</t>
  </si>
  <si>
    <t>Sep-25-2014</t>
  </si>
  <si>
    <t>Sep-26-2014</t>
  </si>
  <si>
    <t>Sep-27-2014</t>
  </si>
  <si>
    <t>Sep-28-2014</t>
  </si>
  <si>
    <t>Sep-29-2014</t>
  </si>
  <si>
    <t>Sep-30-2014</t>
  </si>
  <si>
    <t>Oct-01-2014</t>
  </si>
  <si>
    <t>Oct-02-2014</t>
  </si>
  <si>
    <t>Oct-03-2014</t>
  </si>
  <si>
    <t>Oct-04-2014</t>
  </si>
  <si>
    <t>Oct-05-2014</t>
  </si>
  <si>
    <t>Oct-06-2014</t>
  </si>
  <si>
    <t>Oct-07-2014</t>
  </si>
  <si>
    <t>Oct-08-2014</t>
  </si>
  <si>
    <t>Oct-09-2014</t>
  </si>
  <si>
    <t>Oct-10-2014</t>
  </si>
  <si>
    <t>Oct-11-2014</t>
  </si>
  <si>
    <t>Oct-12-2014</t>
  </si>
  <si>
    <t>Oct-13-2014</t>
  </si>
  <si>
    <t>Oct-14-2014</t>
  </si>
  <si>
    <t>Oct-15-2014</t>
  </si>
  <si>
    <t>Oct-16-2014</t>
  </si>
  <si>
    <t>Oct-17-2014</t>
  </si>
  <si>
    <t>Oct-18-2014</t>
  </si>
  <si>
    <t>Oct-19-2014</t>
  </si>
  <si>
    <t>Oct-20-2014</t>
  </si>
  <si>
    <t>Oct-21-2014</t>
  </si>
  <si>
    <t>Oct-22-2014</t>
  </si>
  <si>
    <t>Oct-23-2014</t>
  </si>
  <si>
    <t>Oct-24-2014</t>
  </si>
  <si>
    <t>Oct-25-2014</t>
  </si>
  <si>
    <t>Oct-26-2014</t>
  </si>
  <si>
    <t>Oct-27-2014</t>
  </si>
  <si>
    <t>Oct-28-2014</t>
  </si>
  <si>
    <t>Oct-29-2014</t>
  </si>
  <si>
    <t>Oct-30-2014</t>
  </si>
  <si>
    <t>Oct-31-2014</t>
  </si>
  <si>
    <t>Nov-01-2014</t>
  </si>
  <si>
    <t>Nov-02-2014</t>
  </si>
  <si>
    <t>Nov-03-2014</t>
  </si>
  <si>
    <t>Nov-04-2014</t>
  </si>
  <si>
    <t>Nov-05-2014</t>
  </si>
  <si>
    <t>Nov-06-2014</t>
  </si>
  <si>
    <t>Nov-07-2014</t>
  </si>
  <si>
    <t>Nov-08-2014</t>
  </si>
  <si>
    <t>Nov-09-2014</t>
  </si>
  <si>
    <t>Nov-10-2014</t>
  </si>
  <si>
    <t>Nov-11-2014</t>
  </si>
  <si>
    <t>Nov-12-2014</t>
  </si>
  <si>
    <t>Nov-13-2014</t>
  </si>
  <si>
    <t>Nov-14-2014</t>
  </si>
  <si>
    <t>Nov-15-2014</t>
  </si>
  <si>
    <t>Nov-16-2014</t>
  </si>
  <si>
    <t>Nov-17-2014</t>
  </si>
  <si>
    <t>Nov-18-2014</t>
  </si>
  <si>
    <t>Nov-19-2014</t>
  </si>
  <si>
    <t>Nov-20-2014</t>
  </si>
  <si>
    <t>Nov-21-2014</t>
  </si>
  <si>
    <t>Nov-22-2014</t>
  </si>
  <si>
    <t>Nov-23-2014</t>
  </si>
  <si>
    <t>Nov-24-2014</t>
  </si>
  <si>
    <t>Nov-25-2014</t>
  </si>
  <si>
    <t>Nov-26-2014</t>
  </si>
  <si>
    <t>Nov-27-2014</t>
  </si>
  <si>
    <t>Nov-28-2014</t>
  </si>
  <si>
    <t>Nov-29-2014</t>
  </si>
  <si>
    <t>Nov-30-2014</t>
  </si>
  <si>
    <t>Dec-01-2014</t>
  </si>
  <si>
    <t>Dec-02-2014</t>
  </si>
  <si>
    <t>Dec-03-2014</t>
  </si>
  <si>
    <t>Dec-04-2014</t>
  </si>
  <si>
    <t>Dec-05-2014</t>
  </si>
  <si>
    <t>Dec-06-2014</t>
  </si>
  <si>
    <t>Dec-07-2014</t>
  </si>
  <si>
    <t>Dec-08-2014</t>
  </si>
  <si>
    <t>Dec-09-2014</t>
  </si>
  <si>
    <t>Dec-10-2014</t>
  </si>
  <si>
    <t>Dec-11-2014</t>
  </si>
  <si>
    <t>Dec-12-2014</t>
  </si>
  <si>
    <t>Dec-13-2014</t>
  </si>
  <si>
    <t>Dec-14-2014</t>
  </si>
  <si>
    <t>Dec-15-2014</t>
  </si>
  <si>
    <t>Dec-16-2014</t>
  </si>
  <si>
    <t>Dec-17-2014</t>
  </si>
  <si>
    <t>Dec-18-2014</t>
  </si>
  <si>
    <t>Dec-19-2014</t>
  </si>
  <si>
    <t>Dec-20-2014</t>
  </si>
  <si>
    <t>Dec-21-2014</t>
  </si>
  <si>
    <t>Dec-22-2014</t>
  </si>
  <si>
    <t>Dec-23-2014</t>
  </si>
  <si>
    <t>Dec-24-2014</t>
  </si>
  <si>
    <t>Dec-25-2014</t>
  </si>
  <si>
    <t>Dec-26-2014</t>
  </si>
  <si>
    <t>Dec-27-2014</t>
  </si>
  <si>
    <t>Dec-28-2014</t>
  </si>
  <si>
    <t>Dec-29-2014</t>
  </si>
  <si>
    <t>Dec-30-2014</t>
  </si>
  <si>
    <t>Dec-31-2014</t>
  </si>
  <si>
    <t>3.5 L, U</t>
  </si>
  <si>
    <t>0.18V</t>
  </si>
  <si>
    <t>&lt;0.010 T</t>
  </si>
  <si>
    <t>0.17 T</t>
  </si>
  <si>
    <t>0.052 T</t>
  </si>
  <si>
    <t>0.27 V</t>
  </si>
  <si>
    <t>6.5 U</t>
  </si>
  <si>
    <t>.53 u</t>
  </si>
  <si>
    <t>.28 U</t>
  </si>
  <si>
    <t>.64 U</t>
  </si>
  <si>
    <t>1.21 U</t>
  </si>
  <si>
    <t>&lt;0.01</t>
  </si>
  <si>
    <t>&lt;1</t>
  </si>
  <si>
    <t>Field Grab</t>
  </si>
  <si>
    <t>Daily Specific Conductance</t>
  </si>
  <si>
    <t>Estimated</t>
  </si>
  <si>
    <t>microm</t>
  </si>
  <si>
    <t>Average Selenium Concentration</t>
  </si>
  <si>
    <t>Average Boron</t>
  </si>
  <si>
    <t>Average Specific Conductance (*)</t>
  </si>
  <si>
    <t>Average Field Grab</t>
  </si>
  <si>
    <t>Average Daily Specific Conductance</t>
  </si>
  <si>
    <t>Salt Load Objective
(Critical Year)</t>
  </si>
  <si>
    <t>N/A</t>
  </si>
  <si>
    <t>Calendar Year Totals/Avgs:</t>
  </si>
  <si>
    <t>Flow
(B2)</t>
  </si>
  <si>
    <t>Discharge
(B2)</t>
  </si>
  <si>
    <t>Total Selenium
(B3)</t>
  </si>
  <si>
    <t>Boron
(B3)</t>
  </si>
  <si>
    <t>Specific Conductance
(B3)</t>
  </si>
  <si>
    <t xml:space="preserve">
Daily Selenium
</t>
  </si>
  <si>
    <t>Average Daily Selenium</t>
  </si>
  <si>
    <t>Selenium Load Objective (Critical Year)</t>
  </si>
  <si>
    <t>Notes:  blank cell = no sample collected</t>
  </si>
  <si>
    <t>A Cooperative Effort By:</t>
  </si>
  <si>
    <t>United States Bureau of Reclamation</t>
  </si>
  <si>
    <t>Cantral Valley Regional Water Quality Control Board</t>
  </si>
  <si>
    <t>United States Fish and Wildlife Service</t>
  </si>
  <si>
    <t>San Luis and Delta-Mendota Water Authority</t>
  </si>
  <si>
    <t>United States Environmental Protection Agency</t>
  </si>
  <si>
    <t>United States Geological Survey</t>
  </si>
  <si>
    <t>San Francisco Estuary Institute</t>
  </si>
  <si>
    <t>Table 3a. Water monitoring in Mud Slough (north) below San Luis Drain discharge (Station D)</t>
  </si>
  <si>
    <t>USGS Station Code: 11262900</t>
  </si>
  <si>
    <t>Table 2c. contd' Other water quality monitoring in the San Luis Drain (Station B3)</t>
  </si>
  <si>
    <t>Table 3c. cont'd Other water quality monitoring in Mud Slough (north) below San Luis Drain discharge (Station D)</t>
  </si>
  <si>
    <t>Table 5. Water quality monitoring in Mud Slough (north) backwater below San Luis Drain discharge (Station I2)</t>
  </si>
  <si>
    <t>Site was dry during January to December 2014 (no samples collected)</t>
  </si>
  <si>
    <t>Table 6a. Water monitoring in Salt Slough at Highway 165 (Station F)</t>
  </si>
  <si>
    <t>USGS Station Code: 11261100</t>
  </si>
  <si>
    <t>Table 6c. Cont'd Water quality monitoring in Salt Slough at Highway 165 (Station F)</t>
  </si>
  <si>
    <t>Samples collected when more than 20 cfs is passing headworks.</t>
  </si>
  <si>
    <t>Less than 20 cfs and water does not reach Site C</t>
  </si>
  <si>
    <t>Table 8a. Water monitoring in the San Joaquin River above Merced River confluence (Station H2)</t>
  </si>
  <si>
    <t>USGS Station Code: 11273400</t>
  </si>
  <si>
    <t>Table 9. Water quality monitoring in the San Joaquin River above Merced River at China Island Refuge (Station R)</t>
  </si>
  <si>
    <t>Table 9. cont'd Water quality monitoring in the San Joaquin River above Merced River at China Island Refuge (Station R)</t>
  </si>
  <si>
    <t>Total Ammonia</t>
  </si>
  <si>
    <t>USGS Station Code: 11261500</t>
  </si>
  <si>
    <t>Table 11a. Water monitoring in the San Joaquin River at Crows Landing(Station N)</t>
  </si>
  <si>
    <t>USGS Station Code: 11274550</t>
  </si>
  <si>
    <t xml:space="preserve">March 6 -21 Autosampler Malfunction (No Samples collected) </t>
  </si>
  <si>
    <t>Average
Temperature</t>
  </si>
  <si>
    <t>Average Specific Conductance</t>
  </si>
  <si>
    <t xml:space="preserve">Average Selenium </t>
  </si>
  <si>
    <t>See Table 19 for explanation of footnotes and agency abbreviations.</t>
  </si>
  <si>
    <t>67.4*</t>
  </si>
  <si>
    <t>4.2*</t>
  </si>
  <si>
    <r>
      <t>Table 12. Summary of fathead minnow (</t>
    </r>
    <r>
      <rPr>
        <b/>
        <i/>
        <sz val="11"/>
        <rFont val="Arial"/>
        <family val="2"/>
      </rPr>
      <t>Pimephales promelas</t>
    </r>
    <r>
      <rPr>
        <b/>
        <sz val="11"/>
        <rFont val="Arial"/>
        <family val="2"/>
      </rPr>
      <t xml:space="preserve">) larvae survival in 7-day tests using water samples  </t>
    </r>
  </si>
  <si>
    <r>
      <t>Table 13. Summary of fathead minnow (</t>
    </r>
    <r>
      <rPr>
        <b/>
        <i/>
        <sz val="11"/>
        <rFont val="Arial"/>
        <family val="2"/>
      </rPr>
      <t>Pimephales promelas</t>
    </r>
    <r>
      <rPr>
        <b/>
        <sz val="11"/>
        <rFont val="Arial"/>
        <family val="2"/>
      </rPr>
      <t xml:space="preserve">) larvae growth in 7-day tests using water samples  </t>
    </r>
  </si>
  <si>
    <r>
      <t xml:space="preserve">Table 14. Summary of </t>
    </r>
    <r>
      <rPr>
        <b/>
        <i/>
        <sz val="11"/>
        <rFont val="Arial"/>
        <family val="2"/>
      </rPr>
      <t>Daphnia magna</t>
    </r>
    <r>
      <rPr>
        <b/>
        <sz val="11"/>
        <rFont val="Arial"/>
        <family val="2"/>
      </rPr>
      <t xml:space="preserve"> survival in 7-day tests using water samples collected from </t>
    </r>
  </si>
  <si>
    <r>
      <t xml:space="preserve">Table 15. Summary of </t>
    </r>
    <r>
      <rPr>
        <b/>
        <i/>
        <sz val="11"/>
        <color theme="1"/>
        <rFont val="Arial"/>
        <family val="2"/>
      </rPr>
      <t>Daphnia magna</t>
    </r>
    <r>
      <rPr>
        <b/>
        <sz val="11"/>
        <color theme="1"/>
        <rFont val="Arial"/>
        <family val="2"/>
      </rPr>
      <t xml:space="preserve"> reproduction in 7-day tests using water samples collected from </t>
    </r>
  </si>
  <si>
    <r>
      <t xml:space="preserve">Table 16. Summary of </t>
    </r>
    <r>
      <rPr>
        <b/>
        <i/>
        <sz val="11"/>
        <color theme="1"/>
        <rFont val="Arial"/>
        <family val="2"/>
      </rPr>
      <t>Selenastrum capricornutum</t>
    </r>
    <r>
      <rPr>
        <b/>
        <sz val="11"/>
        <color theme="1"/>
        <rFont val="Arial"/>
        <family val="2"/>
      </rPr>
      <t xml:space="preserve"> growth in 4-day tests using water samples collected from </t>
    </r>
  </si>
  <si>
    <r>
      <t>10</t>
    </r>
    <r>
      <rPr>
        <b/>
        <vertAlign val="superscript"/>
        <sz val="11"/>
        <color theme="1"/>
        <rFont val="Arial"/>
        <family val="2"/>
      </rPr>
      <t xml:space="preserve">5 </t>
    </r>
    <r>
      <rPr>
        <b/>
        <sz val="11"/>
        <color theme="1"/>
        <rFont val="Arial"/>
        <family val="2"/>
      </rPr>
      <t>cells/mL</t>
    </r>
  </si>
  <si>
    <t>&lt;0.8</t>
  </si>
  <si>
    <t>87**</t>
  </si>
  <si>
    <t>&lt;5.0 T,V **</t>
  </si>
  <si>
    <t>69 T,V</t>
  </si>
  <si>
    <t>62 T,V</t>
  </si>
  <si>
    <t>5.8 T,V</t>
  </si>
  <si>
    <t>20*</t>
  </si>
  <si>
    <t>72.4*</t>
  </si>
  <si>
    <t>53.1*</t>
  </si>
  <si>
    <t>41.7*</t>
  </si>
  <si>
    <t>2.2*</t>
  </si>
  <si>
    <t>2.8*</t>
  </si>
  <si>
    <t>5.4*</t>
  </si>
  <si>
    <t>50 T</t>
  </si>
  <si>
    <t>51 T</t>
  </si>
  <si>
    <t>58 T</t>
  </si>
  <si>
    <t>31 T</t>
  </si>
  <si>
    <t>16 T</t>
  </si>
  <si>
    <t>24 T</t>
  </si>
  <si>
    <t>&lt;0.5 T</t>
  </si>
  <si>
    <t>5*</t>
  </si>
  <si>
    <t>88*</t>
  </si>
  <si>
    <t>0.01*</t>
  </si>
  <si>
    <t>0*</t>
  </si>
  <si>
    <t>57 T</t>
  </si>
  <si>
    <t>95 T</t>
  </si>
  <si>
    <t>8.3 T</t>
  </si>
  <si>
    <t>&lt;5.0 T</t>
  </si>
  <si>
    <t>9.5 T</t>
  </si>
  <si>
    <t>14 T</t>
  </si>
  <si>
    <t>26 T</t>
  </si>
  <si>
    <t xml:space="preserve">Table 10c. </t>
  </si>
  <si>
    <t>Other water quality monitoring at Fremont Ford (Station G)</t>
  </si>
  <si>
    <t>Table 10b. Monthly Averages and Totals</t>
  </si>
  <si>
    <t>Table 10c. Water quality monitoring in the San Joaquin River at Fremont Ford (Site G)</t>
  </si>
  <si>
    <t>Table 10c. Cont'd Water quality monitoring in the San Joaquin River at Fremont Ford (Site 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</si>
</sst>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3" formatCode="_(* #,##0.00_);_(* \(#,##0.00\);_(* &quot;-&quot;??_);_(@_)"/>
    <numFmt numFmtId="164" formatCode="0.0"/>
    <numFmt numFmtId="165" formatCode="0.000"/>
    <numFmt numFmtId="166" formatCode="#,##0.0"/>
    <numFmt numFmtId="167" formatCode="dd\-mmm\-yy"/>
    <numFmt numFmtId="168" formatCode="0."/>
    <numFmt numFmtId="169" formatCode="mmm\-dd\-yyyy"/>
    <numFmt numFmtId="170" formatCode="mmmm\ yyyy"/>
    <numFmt numFmtId="171" formatCode="mmm\-yyyy"/>
    <numFmt numFmtId="172" formatCode="mmmm\ d\,\ yyyy"/>
    <numFmt numFmtId="173" formatCode="mmm\ yyyy"/>
    <numFmt numFmtId="174" formatCode="_(* #,##0_);_(* \(#,##0\);_(* &quot;-&quot;??_);_(@_)"/>
    <numFmt numFmtId="175" formatCode="[$-409]mmm\-yy;@"/>
    <numFmt numFmtId="176" formatCode="#,##0.0000"/>
    <numFmt numFmtId="177" formatCode="#,##0.000"/>
    <numFmt numFmtId="178" formatCode="0.0000"/>
    <numFmt numFmtId="179" formatCode="[$-409]mmmm\-yy;@"/>
  </numFmts>
  <fonts count="8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Century Gothic"/>
      <family val="2"/>
    </font>
    <font>
      <b/>
      <sz val="12"/>
      <name val="Century Gothic"/>
      <family val="2"/>
    </font>
    <font>
      <sz val="12"/>
      <name val="Century Gothic"/>
      <family val="2"/>
    </font>
    <font>
      <b/>
      <i/>
      <sz val="12"/>
      <color indexed="9"/>
      <name val="Century Gothic"/>
      <family val="2"/>
    </font>
    <font>
      <b/>
      <i/>
      <sz val="12"/>
      <name val="Century Gothic"/>
      <family val="2"/>
    </font>
    <font>
      <i/>
      <sz val="12"/>
      <name val="Century Gothic"/>
      <family val="2"/>
    </font>
    <font>
      <sz val="12"/>
      <color theme="1"/>
      <name val="Century Gothic"/>
      <family val="2"/>
    </font>
    <font>
      <sz val="10"/>
      <color indexed="8"/>
      <name val="Century Gothic"/>
      <family val="2"/>
    </font>
    <font>
      <sz val="10"/>
      <color theme="1"/>
      <name val="Century Gothic"/>
      <family val="2"/>
    </font>
    <font>
      <u/>
      <sz val="10"/>
      <color theme="1"/>
      <name val="Century Gothic"/>
      <family val="2"/>
    </font>
    <font>
      <sz val="10"/>
      <name val="Consolas"/>
      <family val="3"/>
    </font>
    <font>
      <b/>
      <i/>
      <sz val="12"/>
      <color theme="1"/>
      <name val="Arial"/>
      <family val="2"/>
    </font>
    <font>
      <b/>
      <i/>
      <sz val="12"/>
      <color theme="1"/>
      <name val="Century Gothic"/>
      <family val="2"/>
    </font>
    <font>
      <b/>
      <i/>
      <sz val="16"/>
      <color theme="1"/>
      <name val="Arial"/>
      <family val="2"/>
    </font>
    <font>
      <sz val="10"/>
      <color theme="1"/>
      <name val="Arial Narrow"/>
      <family val="2"/>
    </font>
    <font>
      <b/>
      <sz val="8"/>
      <color theme="1"/>
      <name val="Arial Narrow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Century Gothic"/>
      <family val="2"/>
    </font>
    <font>
      <vertAlign val="superscript"/>
      <sz val="12"/>
      <color theme="1"/>
      <name val="Century Gothic"/>
      <family val="2"/>
    </font>
    <font>
      <b/>
      <u/>
      <sz val="12"/>
      <color theme="1"/>
      <name val="Century Gothic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12"/>
      <name val="Century Gothic"/>
      <family val="2"/>
    </font>
    <font>
      <b/>
      <sz val="8"/>
      <name val="Century Gothic"/>
      <family val="2"/>
    </font>
    <font>
      <b/>
      <sz val="25"/>
      <color rgb="FFFF0000"/>
      <name val="Century Gothic"/>
      <family val="2"/>
    </font>
    <font>
      <b/>
      <sz val="15"/>
      <color rgb="FFFF0000"/>
      <name val="Century Gothic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1"/>
      <color theme="1"/>
      <name val="Century Gothic"/>
      <family val="2"/>
    </font>
    <font>
      <b/>
      <i/>
      <sz val="11"/>
      <color theme="1"/>
      <name val="Arial"/>
      <family val="2"/>
    </font>
    <font>
      <b/>
      <i/>
      <sz val="11"/>
      <color indexed="9"/>
      <name val="Arial"/>
      <family val="2"/>
    </font>
    <font>
      <sz val="12"/>
      <color theme="1"/>
      <name val="Arial"/>
      <family val="2"/>
    </font>
    <font>
      <b/>
      <sz val="30"/>
      <color theme="1"/>
      <name val="Arial"/>
      <family val="2"/>
    </font>
    <font>
      <b/>
      <sz val="14"/>
      <color theme="1"/>
      <name val="Arial"/>
      <family val="2"/>
    </font>
    <font>
      <sz val="9"/>
      <color theme="1"/>
      <name val="Arial"/>
      <family val="2"/>
    </font>
    <font>
      <b/>
      <sz val="24"/>
      <color theme="1"/>
      <name val="Arial"/>
      <family val="2"/>
    </font>
    <font>
      <sz val="18"/>
      <color theme="1"/>
      <name val="Arial"/>
      <family val="2"/>
    </font>
    <font>
      <sz val="11"/>
      <color indexed="9"/>
      <name val="Arial"/>
      <family val="2"/>
    </font>
    <font>
      <i/>
      <sz val="11"/>
      <name val="Arial"/>
      <family val="2"/>
    </font>
    <font>
      <sz val="11"/>
      <color rgb="FFFF0000"/>
      <name val="Arial"/>
      <family val="2"/>
    </font>
    <font>
      <b/>
      <i/>
      <sz val="11"/>
      <name val="Arial"/>
      <family val="2"/>
    </font>
    <font>
      <i/>
      <sz val="11"/>
      <color theme="1"/>
      <name val="Arial"/>
      <family val="2"/>
    </font>
    <font>
      <b/>
      <vertAlign val="superscript"/>
      <sz val="11"/>
      <color theme="1"/>
      <name val="Arial"/>
      <family val="2"/>
    </font>
    <font>
      <b/>
      <u/>
      <sz val="12"/>
      <color theme="1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72">
    <xf numFmtId="175" fontId="0" fillId="0" borderId="0"/>
    <xf numFmtId="43" fontId="21" fillId="0" borderId="0" applyFont="0" applyFill="0" applyBorder="0" applyAlignment="0" applyProtection="0"/>
    <xf numFmtId="175" fontId="21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172" fontId="21" fillId="0" borderId="0"/>
    <xf numFmtId="172" fontId="21" fillId="0" borderId="0"/>
    <xf numFmtId="175" fontId="21" fillId="0" borderId="0"/>
    <xf numFmtId="175" fontId="21" fillId="0" borderId="0"/>
    <xf numFmtId="175" fontId="19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75" fontId="44" fillId="0" borderId="0" applyNumberFormat="0" applyFill="0" applyBorder="0" applyAlignment="0" applyProtection="0"/>
    <xf numFmtId="175" fontId="45" fillId="0" borderId="19" applyNumberFormat="0" applyFill="0" applyAlignment="0" applyProtection="0"/>
    <xf numFmtId="175" fontId="46" fillId="0" borderId="20" applyNumberFormat="0" applyFill="0" applyAlignment="0" applyProtection="0"/>
    <xf numFmtId="175" fontId="47" fillId="0" borderId="21" applyNumberFormat="0" applyFill="0" applyAlignment="0" applyProtection="0"/>
    <xf numFmtId="175" fontId="47" fillId="0" borderId="0" applyNumberFormat="0" applyFill="0" applyBorder="0" applyAlignment="0" applyProtection="0"/>
    <xf numFmtId="175" fontId="48" fillId="3" borderId="0" applyNumberFormat="0" applyBorder="0" applyAlignment="0" applyProtection="0"/>
    <xf numFmtId="175" fontId="49" fillId="4" borderId="0" applyNumberFormat="0" applyBorder="0" applyAlignment="0" applyProtection="0"/>
    <xf numFmtId="175" fontId="50" fillId="5" borderId="0" applyNumberFormat="0" applyBorder="0" applyAlignment="0" applyProtection="0"/>
    <xf numFmtId="175" fontId="51" fillId="6" borderId="22" applyNumberFormat="0" applyAlignment="0" applyProtection="0"/>
    <xf numFmtId="175" fontId="52" fillId="7" borderId="23" applyNumberFormat="0" applyAlignment="0" applyProtection="0"/>
    <xf numFmtId="175" fontId="53" fillId="7" borderId="22" applyNumberFormat="0" applyAlignment="0" applyProtection="0"/>
    <xf numFmtId="175" fontId="54" fillId="0" borderId="24" applyNumberFormat="0" applyFill="0" applyAlignment="0" applyProtection="0"/>
    <xf numFmtId="175" fontId="55" fillId="8" borderId="25" applyNumberFormat="0" applyAlignment="0" applyProtection="0"/>
    <xf numFmtId="175" fontId="56" fillId="0" borderId="0" applyNumberFormat="0" applyFill="0" applyBorder="0" applyAlignment="0" applyProtection="0"/>
    <xf numFmtId="175" fontId="57" fillId="0" borderId="0" applyNumberFormat="0" applyFill="0" applyBorder="0" applyAlignment="0" applyProtection="0"/>
    <xf numFmtId="175" fontId="58" fillId="0" borderId="27" applyNumberFormat="0" applyFill="0" applyAlignment="0" applyProtection="0"/>
    <xf numFmtId="175" fontId="59" fillId="10" borderId="0" applyNumberFormat="0" applyBorder="0" applyAlignment="0" applyProtection="0"/>
    <xf numFmtId="175" fontId="18" fillId="11" borderId="0" applyNumberFormat="0" applyBorder="0" applyAlignment="0" applyProtection="0"/>
    <xf numFmtId="175" fontId="18" fillId="12" borderId="0" applyNumberFormat="0" applyBorder="0" applyAlignment="0" applyProtection="0"/>
    <xf numFmtId="175" fontId="59" fillId="13" borderId="0" applyNumberFormat="0" applyBorder="0" applyAlignment="0" applyProtection="0"/>
    <xf numFmtId="175" fontId="59" fillId="14" borderId="0" applyNumberFormat="0" applyBorder="0" applyAlignment="0" applyProtection="0"/>
    <xf numFmtId="175" fontId="18" fillId="15" borderId="0" applyNumberFormat="0" applyBorder="0" applyAlignment="0" applyProtection="0"/>
    <xf numFmtId="175" fontId="18" fillId="16" borderId="0" applyNumberFormat="0" applyBorder="0" applyAlignment="0" applyProtection="0"/>
    <xf numFmtId="175" fontId="59" fillId="17" borderId="0" applyNumberFormat="0" applyBorder="0" applyAlignment="0" applyProtection="0"/>
    <xf numFmtId="175" fontId="59" fillId="18" borderId="0" applyNumberFormat="0" applyBorder="0" applyAlignment="0" applyProtection="0"/>
    <xf numFmtId="175" fontId="18" fillId="19" borderId="0" applyNumberFormat="0" applyBorder="0" applyAlignment="0" applyProtection="0"/>
    <xf numFmtId="175" fontId="18" fillId="20" borderId="0" applyNumberFormat="0" applyBorder="0" applyAlignment="0" applyProtection="0"/>
    <xf numFmtId="175" fontId="59" fillId="21" borderId="0" applyNumberFormat="0" applyBorder="0" applyAlignment="0" applyProtection="0"/>
    <xf numFmtId="175" fontId="59" fillId="22" borderId="0" applyNumberFormat="0" applyBorder="0" applyAlignment="0" applyProtection="0"/>
    <xf numFmtId="175" fontId="18" fillId="23" borderId="0" applyNumberFormat="0" applyBorder="0" applyAlignment="0" applyProtection="0"/>
    <xf numFmtId="175" fontId="18" fillId="24" borderId="0" applyNumberFormat="0" applyBorder="0" applyAlignment="0" applyProtection="0"/>
    <xf numFmtId="175" fontId="59" fillId="25" borderId="0" applyNumberFormat="0" applyBorder="0" applyAlignment="0" applyProtection="0"/>
    <xf numFmtId="175" fontId="59" fillId="26" borderId="0" applyNumberFormat="0" applyBorder="0" applyAlignment="0" applyProtection="0"/>
    <xf numFmtId="175" fontId="18" fillId="27" borderId="0" applyNumberFormat="0" applyBorder="0" applyAlignment="0" applyProtection="0"/>
    <xf numFmtId="175" fontId="18" fillId="28" borderId="0" applyNumberFormat="0" applyBorder="0" applyAlignment="0" applyProtection="0"/>
    <xf numFmtId="175" fontId="59" fillId="29" borderId="0" applyNumberFormat="0" applyBorder="0" applyAlignment="0" applyProtection="0"/>
    <xf numFmtId="175" fontId="59" fillId="30" borderId="0" applyNumberFormat="0" applyBorder="0" applyAlignment="0" applyProtection="0"/>
    <xf numFmtId="175" fontId="18" fillId="31" borderId="0" applyNumberFormat="0" applyBorder="0" applyAlignment="0" applyProtection="0"/>
    <xf numFmtId="175" fontId="18" fillId="32" borderId="0" applyNumberFormat="0" applyBorder="0" applyAlignment="0" applyProtection="0"/>
    <xf numFmtId="175" fontId="59" fillId="33" borderId="0" applyNumberFormat="0" applyBorder="0" applyAlignment="0" applyProtection="0"/>
    <xf numFmtId="175" fontId="18" fillId="0" borderId="0"/>
    <xf numFmtId="175" fontId="18" fillId="9" borderId="26" applyNumberFormat="0" applyFont="0" applyAlignment="0" applyProtection="0"/>
    <xf numFmtId="175" fontId="17" fillId="0" borderId="0"/>
    <xf numFmtId="175" fontId="17" fillId="9" borderId="26" applyNumberFormat="0" applyFont="0" applyAlignment="0" applyProtection="0"/>
    <xf numFmtId="175" fontId="17" fillId="11" borderId="0" applyNumberFormat="0" applyBorder="0" applyAlignment="0" applyProtection="0"/>
    <xf numFmtId="175" fontId="17" fillId="12" borderId="0" applyNumberFormat="0" applyBorder="0" applyAlignment="0" applyProtection="0"/>
    <xf numFmtId="175" fontId="17" fillId="15" borderId="0" applyNumberFormat="0" applyBorder="0" applyAlignment="0" applyProtection="0"/>
    <xf numFmtId="175" fontId="17" fillId="16" borderId="0" applyNumberFormat="0" applyBorder="0" applyAlignment="0" applyProtection="0"/>
    <xf numFmtId="175" fontId="17" fillId="19" borderId="0" applyNumberFormat="0" applyBorder="0" applyAlignment="0" applyProtection="0"/>
    <xf numFmtId="175" fontId="17" fillId="20" borderId="0" applyNumberFormat="0" applyBorder="0" applyAlignment="0" applyProtection="0"/>
    <xf numFmtId="175" fontId="17" fillId="23" borderId="0" applyNumberFormat="0" applyBorder="0" applyAlignment="0" applyProtection="0"/>
    <xf numFmtId="175" fontId="17" fillId="24" borderId="0" applyNumberFormat="0" applyBorder="0" applyAlignment="0" applyProtection="0"/>
    <xf numFmtId="175" fontId="17" fillId="27" borderId="0" applyNumberFormat="0" applyBorder="0" applyAlignment="0" applyProtection="0"/>
    <xf numFmtId="175" fontId="17" fillId="28" borderId="0" applyNumberFormat="0" applyBorder="0" applyAlignment="0" applyProtection="0"/>
    <xf numFmtId="175" fontId="17" fillId="31" borderId="0" applyNumberFormat="0" applyBorder="0" applyAlignment="0" applyProtection="0"/>
    <xf numFmtId="175" fontId="17" fillId="32" borderId="0" applyNumberFormat="0" applyBorder="0" applyAlignment="0" applyProtection="0"/>
    <xf numFmtId="175" fontId="16" fillId="0" borderId="0"/>
    <xf numFmtId="175" fontId="16" fillId="9" borderId="26" applyNumberFormat="0" applyFont="0" applyAlignment="0" applyProtection="0"/>
    <xf numFmtId="175" fontId="16" fillId="11" borderId="0" applyNumberFormat="0" applyBorder="0" applyAlignment="0" applyProtection="0"/>
    <xf numFmtId="175" fontId="16" fillId="12" borderId="0" applyNumberFormat="0" applyBorder="0" applyAlignment="0" applyProtection="0"/>
    <xf numFmtId="175" fontId="16" fillId="15" borderId="0" applyNumberFormat="0" applyBorder="0" applyAlignment="0" applyProtection="0"/>
    <xf numFmtId="175" fontId="16" fillId="16" borderId="0" applyNumberFormat="0" applyBorder="0" applyAlignment="0" applyProtection="0"/>
    <xf numFmtId="175" fontId="16" fillId="19" borderId="0" applyNumberFormat="0" applyBorder="0" applyAlignment="0" applyProtection="0"/>
    <xf numFmtId="175" fontId="16" fillId="20" borderId="0" applyNumberFormat="0" applyBorder="0" applyAlignment="0" applyProtection="0"/>
    <xf numFmtId="175" fontId="16" fillId="23" borderId="0" applyNumberFormat="0" applyBorder="0" applyAlignment="0" applyProtection="0"/>
    <xf numFmtId="175" fontId="16" fillId="24" borderId="0" applyNumberFormat="0" applyBorder="0" applyAlignment="0" applyProtection="0"/>
    <xf numFmtId="175" fontId="16" fillId="27" borderId="0" applyNumberFormat="0" applyBorder="0" applyAlignment="0" applyProtection="0"/>
    <xf numFmtId="175" fontId="16" fillId="28" borderId="0" applyNumberFormat="0" applyBorder="0" applyAlignment="0" applyProtection="0"/>
    <xf numFmtId="175" fontId="16" fillId="31" borderId="0" applyNumberFormat="0" applyBorder="0" applyAlignment="0" applyProtection="0"/>
    <xf numFmtId="175" fontId="16" fillId="32" borderId="0" applyNumberFormat="0" applyBorder="0" applyAlignment="0" applyProtection="0"/>
    <xf numFmtId="175" fontId="15" fillId="0" borderId="0"/>
    <xf numFmtId="175" fontId="15" fillId="0" borderId="0"/>
    <xf numFmtId="175" fontId="15" fillId="11" borderId="0" applyNumberFormat="0" applyBorder="0" applyAlignment="0" applyProtection="0"/>
    <xf numFmtId="175" fontId="15" fillId="12" borderId="0" applyNumberFormat="0" applyBorder="0" applyAlignment="0" applyProtection="0"/>
    <xf numFmtId="175" fontId="15" fillId="15" borderId="0" applyNumberFormat="0" applyBorder="0" applyAlignment="0" applyProtection="0"/>
    <xf numFmtId="175" fontId="15" fillId="16" borderId="0" applyNumberFormat="0" applyBorder="0" applyAlignment="0" applyProtection="0"/>
    <xf numFmtId="175" fontId="15" fillId="19" borderId="0" applyNumberFormat="0" applyBorder="0" applyAlignment="0" applyProtection="0"/>
    <xf numFmtId="175" fontId="15" fillId="20" borderId="0" applyNumberFormat="0" applyBorder="0" applyAlignment="0" applyProtection="0"/>
    <xf numFmtId="175" fontId="15" fillId="23" borderId="0" applyNumberFormat="0" applyBorder="0" applyAlignment="0" applyProtection="0"/>
    <xf numFmtId="175" fontId="15" fillId="24" borderId="0" applyNumberFormat="0" applyBorder="0" applyAlignment="0" applyProtection="0"/>
    <xf numFmtId="175" fontId="15" fillId="27" borderId="0" applyNumberFormat="0" applyBorder="0" applyAlignment="0" applyProtection="0"/>
    <xf numFmtId="175" fontId="15" fillId="28" borderId="0" applyNumberFormat="0" applyBorder="0" applyAlignment="0" applyProtection="0"/>
    <xf numFmtId="175" fontId="15" fillId="31" borderId="0" applyNumberFormat="0" applyBorder="0" applyAlignment="0" applyProtection="0"/>
    <xf numFmtId="175" fontId="15" fillId="32" borderId="0" applyNumberFormat="0" applyBorder="0" applyAlignment="0" applyProtection="0"/>
    <xf numFmtId="175" fontId="15" fillId="0" borderId="0"/>
    <xf numFmtId="175" fontId="15" fillId="9" borderId="26" applyNumberFormat="0" applyFont="0" applyAlignment="0" applyProtection="0"/>
    <xf numFmtId="175" fontId="14" fillId="0" borderId="0"/>
    <xf numFmtId="175" fontId="14" fillId="9" borderId="26" applyNumberFormat="0" applyFont="0" applyAlignment="0" applyProtection="0"/>
    <xf numFmtId="175" fontId="14" fillId="11" borderId="0" applyNumberFormat="0" applyBorder="0" applyAlignment="0" applyProtection="0"/>
    <xf numFmtId="175" fontId="14" fillId="12" borderId="0" applyNumberFormat="0" applyBorder="0" applyAlignment="0" applyProtection="0"/>
    <xf numFmtId="175" fontId="14" fillId="15" borderId="0" applyNumberFormat="0" applyBorder="0" applyAlignment="0" applyProtection="0"/>
    <xf numFmtId="175" fontId="14" fillId="16" borderId="0" applyNumberFormat="0" applyBorder="0" applyAlignment="0" applyProtection="0"/>
    <xf numFmtId="175" fontId="14" fillId="19" borderId="0" applyNumberFormat="0" applyBorder="0" applyAlignment="0" applyProtection="0"/>
    <xf numFmtId="175" fontId="14" fillId="20" borderId="0" applyNumberFormat="0" applyBorder="0" applyAlignment="0" applyProtection="0"/>
    <xf numFmtId="175" fontId="14" fillId="23" borderId="0" applyNumberFormat="0" applyBorder="0" applyAlignment="0" applyProtection="0"/>
    <xf numFmtId="175" fontId="14" fillId="24" borderId="0" applyNumberFormat="0" applyBorder="0" applyAlignment="0" applyProtection="0"/>
    <xf numFmtId="175" fontId="14" fillId="27" borderId="0" applyNumberFormat="0" applyBorder="0" applyAlignment="0" applyProtection="0"/>
    <xf numFmtId="175" fontId="14" fillId="28" borderId="0" applyNumberFormat="0" applyBorder="0" applyAlignment="0" applyProtection="0"/>
    <xf numFmtId="175" fontId="14" fillId="31" borderId="0" applyNumberFormat="0" applyBorder="0" applyAlignment="0" applyProtection="0"/>
    <xf numFmtId="175" fontId="14" fillId="32" borderId="0" applyNumberFormat="0" applyBorder="0" applyAlignment="0" applyProtection="0"/>
    <xf numFmtId="175" fontId="13" fillId="0" borderId="0"/>
    <xf numFmtId="175" fontId="13" fillId="9" borderId="26" applyNumberFormat="0" applyFont="0" applyAlignment="0" applyProtection="0"/>
    <xf numFmtId="175" fontId="13" fillId="11" borderId="0" applyNumberFormat="0" applyBorder="0" applyAlignment="0" applyProtection="0"/>
    <xf numFmtId="175" fontId="13" fillId="12" borderId="0" applyNumberFormat="0" applyBorder="0" applyAlignment="0" applyProtection="0"/>
    <xf numFmtId="175" fontId="13" fillId="15" borderId="0" applyNumberFormat="0" applyBorder="0" applyAlignment="0" applyProtection="0"/>
    <xf numFmtId="175" fontId="13" fillId="16" borderId="0" applyNumberFormat="0" applyBorder="0" applyAlignment="0" applyProtection="0"/>
    <xf numFmtId="175" fontId="13" fillId="19" borderId="0" applyNumberFormat="0" applyBorder="0" applyAlignment="0" applyProtection="0"/>
    <xf numFmtId="175" fontId="13" fillId="20" borderId="0" applyNumberFormat="0" applyBorder="0" applyAlignment="0" applyProtection="0"/>
    <xf numFmtId="175" fontId="13" fillId="23" borderId="0" applyNumberFormat="0" applyBorder="0" applyAlignment="0" applyProtection="0"/>
    <xf numFmtId="175" fontId="13" fillId="24" borderId="0" applyNumberFormat="0" applyBorder="0" applyAlignment="0" applyProtection="0"/>
    <xf numFmtId="175" fontId="13" fillId="27" borderId="0" applyNumberFormat="0" applyBorder="0" applyAlignment="0" applyProtection="0"/>
    <xf numFmtId="175" fontId="13" fillId="28" borderId="0" applyNumberFormat="0" applyBorder="0" applyAlignment="0" applyProtection="0"/>
    <xf numFmtId="175" fontId="13" fillId="31" borderId="0" applyNumberFormat="0" applyBorder="0" applyAlignment="0" applyProtection="0"/>
    <xf numFmtId="175" fontId="13" fillId="32" borderId="0" applyNumberFormat="0" applyBorder="0" applyAlignment="0" applyProtection="0"/>
    <xf numFmtId="175" fontId="12" fillId="0" borderId="0"/>
    <xf numFmtId="175" fontId="12" fillId="9" borderId="26" applyNumberFormat="0" applyFont="0" applyAlignment="0" applyProtection="0"/>
    <xf numFmtId="175" fontId="12" fillId="11" borderId="0" applyNumberFormat="0" applyBorder="0" applyAlignment="0" applyProtection="0"/>
    <xf numFmtId="175" fontId="12" fillId="12" borderId="0" applyNumberFormat="0" applyBorder="0" applyAlignment="0" applyProtection="0"/>
    <xf numFmtId="175" fontId="12" fillId="15" borderId="0" applyNumberFormat="0" applyBorder="0" applyAlignment="0" applyProtection="0"/>
    <xf numFmtId="175" fontId="12" fillId="16" borderId="0" applyNumberFormat="0" applyBorder="0" applyAlignment="0" applyProtection="0"/>
    <xf numFmtId="175" fontId="12" fillId="19" borderId="0" applyNumberFormat="0" applyBorder="0" applyAlignment="0" applyProtection="0"/>
    <xf numFmtId="175" fontId="12" fillId="20" borderId="0" applyNumberFormat="0" applyBorder="0" applyAlignment="0" applyProtection="0"/>
    <xf numFmtId="175" fontId="12" fillId="23" borderId="0" applyNumberFormat="0" applyBorder="0" applyAlignment="0" applyProtection="0"/>
    <xf numFmtId="175" fontId="12" fillId="24" borderId="0" applyNumberFormat="0" applyBorder="0" applyAlignment="0" applyProtection="0"/>
    <xf numFmtId="175" fontId="12" fillId="27" borderId="0" applyNumberFormat="0" applyBorder="0" applyAlignment="0" applyProtection="0"/>
    <xf numFmtId="175" fontId="12" fillId="28" borderId="0" applyNumberFormat="0" applyBorder="0" applyAlignment="0" applyProtection="0"/>
    <xf numFmtId="175" fontId="12" fillId="31" borderId="0" applyNumberFormat="0" applyBorder="0" applyAlignment="0" applyProtection="0"/>
    <xf numFmtId="175" fontId="12" fillId="32" borderId="0" applyNumberFormat="0" applyBorder="0" applyAlignment="0" applyProtection="0"/>
    <xf numFmtId="175" fontId="11" fillId="0" borderId="0"/>
    <xf numFmtId="175" fontId="11" fillId="9" borderId="26" applyNumberFormat="0" applyFont="0" applyAlignment="0" applyProtection="0"/>
    <xf numFmtId="175" fontId="11" fillId="11" borderId="0" applyNumberFormat="0" applyBorder="0" applyAlignment="0" applyProtection="0"/>
    <xf numFmtId="175" fontId="11" fillId="12" borderId="0" applyNumberFormat="0" applyBorder="0" applyAlignment="0" applyProtection="0"/>
    <xf numFmtId="175" fontId="11" fillId="15" borderId="0" applyNumberFormat="0" applyBorder="0" applyAlignment="0" applyProtection="0"/>
    <xf numFmtId="175" fontId="11" fillId="16" borderId="0" applyNumberFormat="0" applyBorder="0" applyAlignment="0" applyProtection="0"/>
    <xf numFmtId="175" fontId="11" fillId="19" borderId="0" applyNumberFormat="0" applyBorder="0" applyAlignment="0" applyProtection="0"/>
    <xf numFmtId="175" fontId="11" fillId="20" borderId="0" applyNumberFormat="0" applyBorder="0" applyAlignment="0" applyProtection="0"/>
    <xf numFmtId="175" fontId="11" fillId="23" borderId="0" applyNumberFormat="0" applyBorder="0" applyAlignment="0" applyProtection="0"/>
    <xf numFmtId="175" fontId="11" fillId="24" borderId="0" applyNumberFormat="0" applyBorder="0" applyAlignment="0" applyProtection="0"/>
    <xf numFmtId="175" fontId="11" fillId="27" borderId="0" applyNumberFormat="0" applyBorder="0" applyAlignment="0" applyProtection="0"/>
    <xf numFmtId="175" fontId="11" fillId="28" borderId="0" applyNumberFormat="0" applyBorder="0" applyAlignment="0" applyProtection="0"/>
    <xf numFmtId="175" fontId="11" fillId="31" borderId="0" applyNumberFormat="0" applyBorder="0" applyAlignment="0" applyProtection="0"/>
    <xf numFmtId="175" fontId="11" fillId="32" borderId="0" applyNumberFormat="0" applyBorder="0" applyAlignment="0" applyProtection="0"/>
    <xf numFmtId="175" fontId="10" fillId="0" borderId="0"/>
    <xf numFmtId="175" fontId="10" fillId="9" borderId="26" applyNumberFormat="0" applyFont="0" applyAlignment="0" applyProtection="0"/>
    <xf numFmtId="175" fontId="10" fillId="11" borderId="0" applyNumberFormat="0" applyBorder="0" applyAlignment="0" applyProtection="0"/>
    <xf numFmtId="175" fontId="10" fillId="12" borderId="0" applyNumberFormat="0" applyBorder="0" applyAlignment="0" applyProtection="0"/>
    <xf numFmtId="175" fontId="10" fillId="15" borderId="0" applyNumberFormat="0" applyBorder="0" applyAlignment="0" applyProtection="0"/>
    <xf numFmtId="175" fontId="10" fillId="16" borderId="0" applyNumberFormat="0" applyBorder="0" applyAlignment="0" applyProtection="0"/>
    <xf numFmtId="175" fontId="10" fillId="19" borderId="0" applyNumberFormat="0" applyBorder="0" applyAlignment="0" applyProtection="0"/>
    <xf numFmtId="175" fontId="10" fillId="20" borderId="0" applyNumberFormat="0" applyBorder="0" applyAlignment="0" applyProtection="0"/>
    <xf numFmtId="175" fontId="10" fillId="23" borderId="0" applyNumberFormat="0" applyBorder="0" applyAlignment="0" applyProtection="0"/>
    <xf numFmtId="175" fontId="10" fillId="24" borderId="0" applyNumberFormat="0" applyBorder="0" applyAlignment="0" applyProtection="0"/>
    <xf numFmtId="175" fontId="10" fillId="27" borderId="0" applyNumberFormat="0" applyBorder="0" applyAlignment="0" applyProtection="0"/>
    <xf numFmtId="175" fontId="10" fillId="28" borderId="0" applyNumberFormat="0" applyBorder="0" applyAlignment="0" applyProtection="0"/>
    <xf numFmtId="175" fontId="10" fillId="31" borderId="0" applyNumberFormat="0" applyBorder="0" applyAlignment="0" applyProtection="0"/>
    <xf numFmtId="175" fontId="10" fillId="32" borderId="0" applyNumberFormat="0" applyBorder="0" applyAlignment="0" applyProtection="0"/>
    <xf numFmtId="175" fontId="9" fillId="0" borderId="0"/>
    <xf numFmtId="175" fontId="9" fillId="9" borderId="26" applyNumberFormat="0" applyFont="0" applyAlignment="0" applyProtection="0"/>
    <xf numFmtId="175" fontId="9" fillId="11" borderId="0" applyNumberFormat="0" applyBorder="0" applyAlignment="0" applyProtection="0"/>
    <xf numFmtId="175" fontId="9" fillId="12" borderId="0" applyNumberFormat="0" applyBorder="0" applyAlignment="0" applyProtection="0"/>
    <xf numFmtId="175" fontId="9" fillId="15" borderId="0" applyNumberFormat="0" applyBorder="0" applyAlignment="0" applyProtection="0"/>
    <xf numFmtId="175" fontId="9" fillId="16" borderId="0" applyNumberFormat="0" applyBorder="0" applyAlignment="0" applyProtection="0"/>
    <xf numFmtId="175" fontId="9" fillId="19" borderId="0" applyNumberFormat="0" applyBorder="0" applyAlignment="0" applyProtection="0"/>
    <xf numFmtId="175" fontId="9" fillId="20" borderId="0" applyNumberFormat="0" applyBorder="0" applyAlignment="0" applyProtection="0"/>
    <xf numFmtId="175" fontId="9" fillId="23" borderId="0" applyNumberFormat="0" applyBorder="0" applyAlignment="0" applyProtection="0"/>
    <xf numFmtId="175" fontId="9" fillId="24" borderId="0" applyNumberFormat="0" applyBorder="0" applyAlignment="0" applyProtection="0"/>
    <xf numFmtId="175" fontId="9" fillId="27" borderId="0" applyNumberFormat="0" applyBorder="0" applyAlignment="0" applyProtection="0"/>
    <xf numFmtId="175" fontId="9" fillId="28" borderId="0" applyNumberFormat="0" applyBorder="0" applyAlignment="0" applyProtection="0"/>
    <xf numFmtId="175" fontId="9" fillId="31" borderId="0" applyNumberFormat="0" applyBorder="0" applyAlignment="0" applyProtection="0"/>
    <xf numFmtId="175" fontId="9" fillId="32" borderId="0" applyNumberFormat="0" applyBorder="0" applyAlignment="0" applyProtection="0"/>
    <xf numFmtId="175" fontId="8" fillId="0" borderId="0"/>
    <xf numFmtId="175" fontId="8" fillId="9" borderId="26" applyNumberFormat="0" applyFont="0" applyAlignment="0" applyProtection="0"/>
    <xf numFmtId="175" fontId="8" fillId="11" borderId="0" applyNumberFormat="0" applyBorder="0" applyAlignment="0" applyProtection="0"/>
    <xf numFmtId="175" fontId="8" fillId="12" borderId="0" applyNumberFormat="0" applyBorder="0" applyAlignment="0" applyProtection="0"/>
    <xf numFmtId="175" fontId="8" fillId="15" borderId="0" applyNumberFormat="0" applyBorder="0" applyAlignment="0" applyProtection="0"/>
    <xf numFmtId="175" fontId="8" fillId="16" borderId="0" applyNumberFormat="0" applyBorder="0" applyAlignment="0" applyProtection="0"/>
    <xf numFmtId="175" fontId="8" fillId="19" borderId="0" applyNumberFormat="0" applyBorder="0" applyAlignment="0" applyProtection="0"/>
    <xf numFmtId="175" fontId="8" fillId="20" borderId="0" applyNumberFormat="0" applyBorder="0" applyAlignment="0" applyProtection="0"/>
    <xf numFmtId="175" fontId="8" fillId="23" borderId="0" applyNumberFormat="0" applyBorder="0" applyAlignment="0" applyProtection="0"/>
    <xf numFmtId="175" fontId="8" fillId="24" borderId="0" applyNumberFormat="0" applyBorder="0" applyAlignment="0" applyProtection="0"/>
    <xf numFmtId="175" fontId="8" fillId="27" borderId="0" applyNumberFormat="0" applyBorder="0" applyAlignment="0" applyProtection="0"/>
    <xf numFmtId="175" fontId="8" fillId="28" borderId="0" applyNumberFormat="0" applyBorder="0" applyAlignment="0" applyProtection="0"/>
    <xf numFmtId="175" fontId="8" fillId="31" borderId="0" applyNumberFormat="0" applyBorder="0" applyAlignment="0" applyProtection="0"/>
    <xf numFmtId="175" fontId="8" fillId="32" borderId="0" applyNumberFormat="0" applyBorder="0" applyAlignment="0" applyProtection="0"/>
    <xf numFmtId="175" fontId="7" fillId="0" borderId="0"/>
    <xf numFmtId="175" fontId="7" fillId="9" borderId="26" applyNumberFormat="0" applyFont="0" applyAlignment="0" applyProtection="0"/>
    <xf numFmtId="175" fontId="7" fillId="11" borderId="0" applyNumberFormat="0" applyBorder="0" applyAlignment="0" applyProtection="0"/>
    <xf numFmtId="175" fontId="7" fillId="12" borderId="0" applyNumberFormat="0" applyBorder="0" applyAlignment="0" applyProtection="0"/>
    <xf numFmtId="175" fontId="7" fillId="15" borderId="0" applyNumberFormat="0" applyBorder="0" applyAlignment="0" applyProtection="0"/>
    <xf numFmtId="175" fontId="7" fillId="16" borderId="0" applyNumberFormat="0" applyBorder="0" applyAlignment="0" applyProtection="0"/>
    <xf numFmtId="175" fontId="7" fillId="19" borderId="0" applyNumberFormat="0" applyBorder="0" applyAlignment="0" applyProtection="0"/>
    <xf numFmtId="175" fontId="7" fillId="20" borderId="0" applyNumberFormat="0" applyBorder="0" applyAlignment="0" applyProtection="0"/>
    <xf numFmtId="175" fontId="7" fillId="23" borderId="0" applyNumberFormat="0" applyBorder="0" applyAlignment="0" applyProtection="0"/>
    <xf numFmtId="175" fontId="7" fillId="24" borderId="0" applyNumberFormat="0" applyBorder="0" applyAlignment="0" applyProtection="0"/>
    <xf numFmtId="175" fontId="7" fillId="27" borderId="0" applyNumberFormat="0" applyBorder="0" applyAlignment="0" applyProtection="0"/>
    <xf numFmtId="175" fontId="7" fillId="28" borderId="0" applyNumberFormat="0" applyBorder="0" applyAlignment="0" applyProtection="0"/>
    <xf numFmtId="175" fontId="7" fillId="31" borderId="0" applyNumberFormat="0" applyBorder="0" applyAlignment="0" applyProtection="0"/>
    <xf numFmtId="175" fontId="7" fillId="32" borderId="0" applyNumberFormat="0" applyBorder="0" applyAlignment="0" applyProtection="0"/>
    <xf numFmtId="175" fontId="6" fillId="0" borderId="0"/>
    <xf numFmtId="175" fontId="6" fillId="9" borderId="26" applyNumberFormat="0" applyFont="0" applyAlignment="0" applyProtection="0"/>
    <xf numFmtId="175" fontId="6" fillId="11" borderId="0" applyNumberFormat="0" applyBorder="0" applyAlignment="0" applyProtection="0"/>
    <xf numFmtId="175" fontId="6" fillId="12" borderId="0" applyNumberFormat="0" applyBorder="0" applyAlignment="0" applyProtection="0"/>
    <xf numFmtId="175" fontId="6" fillId="15" borderId="0" applyNumberFormat="0" applyBorder="0" applyAlignment="0" applyProtection="0"/>
    <xf numFmtId="175" fontId="6" fillId="16" borderId="0" applyNumberFormat="0" applyBorder="0" applyAlignment="0" applyProtection="0"/>
    <xf numFmtId="175" fontId="6" fillId="19" borderId="0" applyNumberFormat="0" applyBorder="0" applyAlignment="0" applyProtection="0"/>
    <xf numFmtId="175" fontId="6" fillId="20" borderId="0" applyNumberFormat="0" applyBorder="0" applyAlignment="0" applyProtection="0"/>
    <xf numFmtId="175" fontId="6" fillId="23" borderId="0" applyNumberFormat="0" applyBorder="0" applyAlignment="0" applyProtection="0"/>
    <xf numFmtId="175" fontId="6" fillId="24" borderId="0" applyNumberFormat="0" applyBorder="0" applyAlignment="0" applyProtection="0"/>
    <xf numFmtId="175" fontId="6" fillId="27" borderId="0" applyNumberFormat="0" applyBorder="0" applyAlignment="0" applyProtection="0"/>
    <xf numFmtId="175" fontId="6" fillId="28" borderId="0" applyNumberFormat="0" applyBorder="0" applyAlignment="0" applyProtection="0"/>
    <xf numFmtId="175" fontId="6" fillId="31" borderId="0" applyNumberFormat="0" applyBorder="0" applyAlignment="0" applyProtection="0"/>
    <xf numFmtId="175" fontId="6" fillId="32" borderId="0" applyNumberFormat="0" applyBorder="0" applyAlignment="0" applyProtection="0"/>
    <xf numFmtId="175" fontId="5" fillId="0" borderId="0"/>
    <xf numFmtId="175" fontId="5" fillId="9" borderId="26" applyNumberFormat="0" applyFont="0" applyAlignment="0" applyProtection="0"/>
    <xf numFmtId="175" fontId="5" fillId="11" borderId="0" applyNumberFormat="0" applyBorder="0" applyAlignment="0" applyProtection="0"/>
    <xf numFmtId="175" fontId="5" fillId="12" borderId="0" applyNumberFormat="0" applyBorder="0" applyAlignment="0" applyProtection="0"/>
    <xf numFmtId="175" fontId="5" fillId="15" borderId="0" applyNumberFormat="0" applyBorder="0" applyAlignment="0" applyProtection="0"/>
    <xf numFmtId="175" fontId="5" fillId="16" borderId="0" applyNumberFormat="0" applyBorder="0" applyAlignment="0" applyProtection="0"/>
    <xf numFmtId="175" fontId="5" fillId="19" borderId="0" applyNumberFormat="0" applyBorder="0" applyAlignment="0" applyProtection="0"/>
    <xf numFmtId="175" fontId="5" fillId="20" borderId="0" applyNumberFormat="0" applyBorder="0" applyAlignment="0" applyProtection="0"/>
    <xf numFmtId="175" fontId="5" fillId="23" borderId="0" applyNumberFormat="0" applyBorder="0" applyAlignment="0" applyProtection="0"/>
    <xf numFmtId="175" fontId="5" fillId="24" borderId="0" applyNumberFormat="0" applyBorder="0" applyAlignment="0" applyProtection="0"/>
    <xf numFmtId="175" fontId="5" fillId="27" borderId="0" applyNumberFormat="0" applyBorder="0" applyAlignment="0" applyProtection="0"/>
    <xf numFmtId="175" fontId="5" fillId="28" borderId="0" applyNumberFormat="0" applyBorder="0" applyAlignment="0" applyProtection="0"/>
    <xf numFmtId="175" fontId="5" fillId="31" borderId="0" applyNumberFormat="0" applyBorder="0" applyAlignment="0" applyProtection="0"/>
    <xf numFmtId="175" fontId="5" fillId="32" borderId="0" applyNumberFormat="0" applyBorder="0" applyAlignment="0" applyProtection="0"/>
    <xf numFmtId="175" fontId="4" fillId="0" borderId="0"/>
    <xf numFmtId="175" fontId="4" fillId="9" borderId="26" applyNumberFormat="0" applyFont="0" applyAlignment="0" applyProtection="0"/>
    <xf numFmtId="175" fontId="4" fillId="11" borderId="0" applyNumberFormat="0" applyBorder="0" applyAlignment="0" applyProtection="0"/>
    <xf numFmtId="175" fontId="4" fillId="12" borderId="0" applyNumberFormat="0" applyBorder="0" applyAlignment="0" applyProtection="0"/>
    <xf numFmtId="175" fontId="4" fillId="15" borderId="0" applyNumberFormat="0" applyBorder="0" applyAlignment="0" applyProtection="0"/>
    <xf numFmtId="175" fontId="4" fillId="16" borderId="0" applyNumberFormat="0" applyBorder="0" applyAlignment="0" applyProtection="0"/>
    <xf numFmtId="175" fontId="4" fillId="19" borderId="0" applyNumberFormat="0" applyBorder="0" applyAlignment="0" applyProtection="0"/>
    <xf numFmtId="175" fontId="4" fillId="20" borderId="0" applyNumberFormat="0" applyBorder="0" applyAlignment="0" applyProtection="0"/>
    <xf numFmtId="175" fontId="4" fillId="23" borderId="0" applyNumberFormat="0" applyBorder="0" applyAlignment="0" applyProtection="0"/>
    <xf numFmtId="175" fontId="4" fillId="24" borderId="0" applyNumberFormat="0" applyBorder="0" applyAlignment="0" applyProtection="0"/>
    <xf numFmtId="175" fontId="4" fillId="27" borderId="0" applyNumberFormat="0" applyBorder="0" applyAlignment="0" applyProtection="0"/>
    <xf numFmtId="175" fontId="4" fillId="28" borderId="0" applyNumberFormat="0" applyBorder="0" applyAlignment="0" applyProtection="0"/>
    <xf numFmtId="175" fontId="4" fillId="31" borderId="0" applyNumberFormat="0" applyBorder="0" applyAlignment="0" applyProtection="0"/>
    <xf numFmtId="175" fontId="4" fillId="32" borderId="0" applyNumberFormat="0" applyBorder="0" applyAlignment="0" applyProtection="0"/>
    <xf numFmtId="175" fontId="3" fillId="0" borderId="0"/>
    <xf numFmtId="175" fontId="3" fillId="9" borderId="26" applyNumberFormat="0" applyFont="0" applyAlignment="0" applyProtection="0"/>
    <xf numFmtId="175" fontId="3" fillId="11" borderId="0" applyNumberFormat="0" applyBorder="0" applyAlignment="0" applyProtection="0"/>
    <xf numFmtId="175" fontId="3" fillId="12" borderId="0" applyNumberFormat="0" applyBorder="0" applyAlignment="0" applyProtection="0"/>
    <xf numFmtId="175" fontId="3" fillId="15" borderId="0" applyNumberFormat="0" applyBorder="0" applyAlignment="0" applyProtection="0"/>
    <xf numFmtId="175" fontId="3" fillId="16" borderId="0" applyNumberFormat="0" applyBorder="0" applyAlignment="0" applyProtection="0"/>
    <xf numFmtId="175" fontId="3" fillId="19" borderId="0" applyNumberFormat="0" applyBorder="0" applyAlignment="0" applyProtection="0"/>
    <xf numFmtId="175" fontId="3" fillId="20" borderId="0" applyNumberFormat="0" applyBorder="0" applyAlignment="0" applyProtection="0"/>
    <xf numFmtId="175" fontId="3" fillId="23" borderId="0" applyNumberFormat="0" applyBorder="0" applyAlignment="0" applyProtection="0"/>
    <xf numFmtId="175" fontId="3" fillId="24" borderId="0" applyNumberFormat="0" applyBorder="0" applyAlignment="0" applyProtection="0"/>
    <xf numFmtId="175" fontId="3" fillId="27" borderId="0" applyNumberFormat="0" applyBorder="0" applyAlignment="0" applyProtection="0"/>
    <xf numFmtId="175" fontId="3" fillId="28" borderId="0" applyNumberFormat="0" applyBorder="0" applyAlignment="0" applyProtection="0"/>
    <xf numFmtId="175" fontId="3" fillId="31" borderId="0" applyNumberFormat="0" applyBorder="0" applyAlignment="0" applyProtection="0"/>
    <xf numFmtId="175" fontId="3" fillId="32" borderId="0" applyNumberFormat="0" applyBorder="0" applyAlignment="0" applyProtection="0"/>
    <xf numFmtId="175" fontId="2" fillId="0" borderId="0"/>
    <xf numFmtId="179" fontId="1" fillId="0" borderId="0"/>
  </cellStyleXfs>
  <cellXfs count="844">
    <xf numFmtId="4" fontId="0" fillId="0" borderId="0" xfId="0" applyNumberFormat="1"/>
    <xf numFmtId="4" fontId="23" fillId="0" borderId="0" xfId="0" applyNumberFormat="1" applyFont="1" applyFill="1"/>
    <xf numFmtId="4" fontId="24" fillId="0" borderId="0" xfId="0" applyNumberFormat="1" applyFont="1" applyFill="1" applyAlignment="1">
      <alignment horizontal="left"/>
    </xf>
    <xf numFmtId="4" fontId="25" fillId="0" borderId="0" xfId="0" applyNumberFormat="1" applyFont="1"/>
    <xf numFmtId="4" fontId="25" fillId="0" borderId="0" xfId="0" applyNumberFormat="1" applyFont="1" applyAlignment="1">
      <alignment horizontal="center" wrapText="1"/>
    </xf>
    <xf numFmtId="4" fontId="25" fillId="0" borderId="0" xfId="0" applyNumberFormat="1" applyFont="1" applyAlignment="1">
      <alignment horizontal="left" wrapText="1"/>
    </xf>
    <xf numFmtId="4" fontId="25" fillId="0" borderId="0" xfId="0" applyNumberFormat="1" applyFont="1" applyFill="1"/>
    <xf numFmtId="4" fontId="25" fillId="0" borderId="0" xfId="0" applyNumberFormat="1" applyFont="1" applyFill="1" applyBorder="1" applyAlignment="1">
      <alignment horizontal="center" wrapText="1"/>
    </xf>
    <xf numFmtId="4" fontId="25" fillId="0" borderId="0" xfId="0" applyNumberFormat="1" applyFont="1" applyFill="1" applyBorder="1" applyAlignment="1">
      <alignment horizontal="left"/>
    </xf>
    <xf numFmtId="4" fontId="25" fillId="0" borderId="0" xfId="0" applyNumberFormat="1" applyFont="1" applyFill="1" applyAlignment="1">
      <alignment horizontal="center"/>
    </xf>
    <xf numFmtId="4" fontId="25" fillId="0" borderId="0" xfId="0" applyNumberFormat="1" applyFont="1" applyFill="1" applyAlignment="1">
      <alignment horizontal="center" wrapText="1"/>
    </xf>
    <xf numFmtId="4" fontId="25" fillId="0" borderId="0" xfId="0" applyNumberFormat="1" applyFont="1" applyFill="1" applyAlignment="1">
      <alignment horizontal="left" wrapText="1"/>
    </xf>
    <xf numFmtId="4" fontId="25" fillId="0" borderId="0" xfId="0" applyNumberFormat="1" applyFont="1" applyFill="1" applyAlignment="1">
      <alignment horizontal="left"/>
    </xf>
    <xf numFmtId="4" fontId="25" fillId="0" borderId="0" xfId="0" applyNumberFormat="1" applyFont="1" applyFill="1" applyBorder="1" applyAlignment="1">
      <alignment horizontal="center"/>
    </xf>
    <xf numFmtId="4" fontId="25" fillId="0" borderId="0" xfId="0" applyNumberFormat="1" applyFont="1" applyFill="1" applyAlignment="1"/>
    <xf numFmtId="4" fontId="25" fillId="0" borderId="0" xfId="0" applyNumberFormat="1" applyFont="1" applyAlignment="1">
      <alignment vertical="center"/>
    </xf>
    <xf numFmtId="4" fontId="24" fillId="0" borderId="12" xfId="0" applyNumberFormat="1" applyFont="1" applyFill="1" applyBorder="1" applyAlignment="1">
      <alignment horizontal="center" vertical="center" wrapText="1"/>
    </xf>
    <xf numFmtId="4" fontId="24" fillId="0" borderId="11" xfId="0" applyNumberFormat="1" applyFont="1" applyFill="1" applyBorder="1" applyAlignment="1">
      <alignment horizontal="center" vertical="center" wrapText="1"/>
    </xf>
    <xf numFmtId="4" fontId="25" fillId="0" borderId="0" xfId="0" applyNumberFormat="1" applyFont="1" applyFill="1" applyAlignment="1">
      <alignment vertical="center"/>
    </xf>
    <xf numFmtId="4" fontId="25" fillId="0" borderId="0" xfId="0" applyNumberFormat="1" applyFont="1" applyFill="1" applyBorder="1" applyAlignment="1">
      <alignment vertical="center"/>
    </xf>
    <xf numFmtId="4" fontId="24" fillId="0" borderId="9" xfId="0" applyNumberFormat="1" applyFont="1" applyFill="1" applyBorder="1" applyAlignment="1">
      <alignment horizontal="center" vertical="center"/>
    </xf>
    <xf numFmtId="169" fontId="25" fillId="0" borderId="2" xfId="0" applyNumberFormat="1" applyFont="1" applyFill="1" applyBorder="1" applyAlignment="1">
      <alignment horizontal="center" vertical="center" wrapText="1"/>
    </xf>
    <xf numFmtId="1" fontId="25" fillId="0" borderId="2" xfId="0" applyNumberFormat="1" applyFont="1" applyFill="1" applyBorder="1" applyAlignment="1">
      <alignment horizontal="center" vertical="center"/>
    </xf>
    <xf numFmtId="164" fontId="25" fillId="0" borderId="2" xfId="0" applyNumberFormat="1" applyFont="1" applyFill="1" applyBorder="1" applyAlignment="1">
      <alignment horizontal="center" vertical="center"/>
    </xf>
    <xf numFmtId="4" fontId="25" fillId="0" borderId="0" xfId="0" applyNumberFormat="1" applyFont="1" applyFill="1" applyBorder="1"/>
    <xf numFmtId="3" fontId="25" fillId="0" borderId="0" xfId="0" applyNumberFormat="1" applyFont="1" applyFill="1"/>
    <xf numFmtId="4" fontId="24" fillId="0" borderId="0" xfId="0" applyNumberFormat="1" applyFont="1" applyFill="1" applyBorder="1" applyAlignment="1">
      <alignment horizontal="center" vertical="center" wrapText="1"/>
    </xf>
    <xf numFmtId="3" fontId="25" fillId="0" borderId="0" xfId="0" applyNumberFormat="1" applyFont="1" applyFill="1" applyAlignment="1">
      <alignment vertical="center"/>
    </xf>
    <xf numFmtId="4" fontId="24" fillId="0" borderId="0" xfId="0" applyNumberFormat="1" applyFont="1" applyFill="1" applyBorder="1" applyAlignment="1">
      <alignment horizontal="center"/>
    </xf>
    <xf numFmtId="164" fontId="25" fillId="0" borderId="0" xfId="0" applyNumberFormat="1" applyFont="1" applyFill="1" applyBorder="1" applyAlignment="1">
      <alignment horizontal="right" indent="3"/>
    </xf>
    <xf numFmtId="164" fontId="25" fillId="0" borderId="0" xfId="0" applyNumberFormat="1" applyFont="1" applyFill="1" applyBorder="1" applyAlignment="1">
      <alignment horizontal="center"/>
    </xf>
    <xf numFmtId="1" fontId="25" fillId="0" borderId="0" xfId="0" applyNumberFormat="1" applyFont="1" applyFill="1" applyBorder="1"/>
    <xf numFmtId="166" fontId="25" fillId="0" borderId="0" xfId="0" applyNumberFormat="1" applyFont="1" applyFill="1"/>
    <xf numFmtId="175" fontId="25" fillId="0" borderId="0" xfId="0" applyNumberFormat="1" applyFont="1" applyFill="1"/>
    <xf numFmtId="175" fontId="25" fillId="0" borderId="0" xfId="0" applyNumberFormat="1" applyFont="1"/>
    <xf numFmtId="3" fontId="25" fillId="0" borderId="0" xfId="0" applyNumberFormat="1" applyFont="1"/>
    <xf numFmtId="4" fontId="24" fillId="0" borderId="0" xfId="0" applyNumberFormat="1" applyFont="1" applyFill="1" applyAlignment="1">
      <alignment horizontal="center"/>
    </xf>
    <xf numFmtId="4" fontId="28" fillId="0" borderId="0" xfId="0" applyNumberFormat="1" applyFont="1" applyFill="1" applyBorder="1" applyAlignment="1">
      <alignment horizontal="center" wrapText="1"/>
    </xf>
    <xf numFmtId="4" fontId="24" fillId="0" borderId="12" xfId="0" applyNumberFormat="1" applyFont="1" applyFill="1" applyBorder="1" applyAlignment="1">
      <alignment horizontal="center" wrapText="1"/>
    </xf>
    <xf numFmtId="4" fontId="24" fillId="0" borderId="0" xfId="0" applyNumberFormat="1" applyFont="1" applyFill="1" applyBorder="1" applyAlignment="1">
      <alignment horizontal="center" wrapText="1"/>
    </xf>
    <xf numFmtId="4" fontId="25" fillId="0" borderId="0" xfId="0" applyNumberFormat="1" applyFont="1" applyFill="1" applyAlignment="1">
      <alignment wrapText="1"/>
    </xf>
    <xf numFmtId="4" fontId="24" fillId="0" borderId="0" xfId="0" applyNumberFormat="1" applyFont="1" applyFill="1" applyBorder="1" applyAlignment="1">
      <alignment horizontal="center" vertical="center"/>
    </xf>
    <xf numFmtId="4" fontId="24" fillId="0" borderId="9" xfId="0" applyNumberFormat="1" applyFont="1" applyFill="1" applyBorder="1" applyAlignment="1">
      <alignment horizontal="center" vertical="center" wrapText="1"/>
    </xf>
    <xf numFmtId="4" fontId="24" fillId="0" borderId="5" xfId="0" applyNumberFormat="1" applyFont="1" applyFill="1" applyBorder="1" applyAlignment="1">
      <alignment horizontal="center" vertical="center"/>
    </xf>
    <xf numFmtId="164" fontId="25" fillId="0" borderId="3" xfId="0" applyNumberFormat="1" applyFont="1" applyFill="1" applyBorder="1" applyAlignment="1">
      <alignment horizontal="center" vertical="center"/>
    </xf>
    <xf numFmtId="3" fontId="25" fillId="0" borderId="3" xfId="0" applyNumberFormat="1" applyFont="1" applyFill="1" applyBorder="1" applyAlignment="1">
      <alignment horizontal="center" vertical="center"/>
    </xf>
    <xf numFmtId="169" fontId="25" fillId="0" borderId="0" xfId="0" applyNumberFormat="1" applyFont="1" applyFill="1" applyBorder="1" applyAlignment="1">
      <alignment horizontal="center" vertical="center" wrapText="1"/>
    </xf>
    <xf numFmtId="164" fontId="25" fillId="0" borderId="0" xfId="0" applyNumberFormat="1" applyFont="1" applyFill="1" applyBorder="1" applyAlignment="1">
      <alignment horizontal="center" vertical="center"/>
    </xf>
    <xf numFmtId="169" fontId="25" fillId="0" borderId="0" xfId="0" quotePrefix="1" applyNumberFormat="1" applyFont="1" applyFill="1" applyBorder="1" applyAlignment="1">
      <alignment horizontal="center" vertical="center" wrapText="1"/>
    </xf>
    <xf numFmtId="1" fontId="25" fillId="0" borderId="5" xfId="0" applyNumberFormat="1" applyFont="1" applyFill="1" applyBorder="1" applyAlignment="1">
      <alignment horizontal="center" vertical="center"/>
    </xf>
    <xf numFmtId="164" fontId="25" fillId="0" borderId="9" xfId="0" applyNumberFormat="1" applyFont="1" applyFill="1" applyBorder="1" applyAlignment="1">
      <alignment horizontal="center" vertical="center"/>
    </xf>
    <xf numFmtId="3" fontId="25" fillId="0" borderId="9" xfId="0" applyNumberFormat="1" applyFont="1" applyFill="1" applyBorder="1" applyAlignment="1">
      <alignment horizontal="center" vertical="center"/>
    </xf>
    <xf numFmtId="1" fontId="25" fillId="0" borderId="9" xfId="0" applyNumberFormat="1" applyFont="1" applyFill="1" applyBorder="1" applyAlignment="1">
      <alignment horizontal="center" vertical="center"/>
    </xf>
    <xf numFmtId="14" fontId="25" fillId="0" borderId="0" xfId="0" applyNumberFormat="1" applyFont="1" applyFill="1" applyBorder="1" applyAlignment="1"/>
    <xf numFmtId="175" fontId="25" fillId="0" borderId="0" xfId="0" applyFont="1" applyFill="1" applyBorder="1" applyAlignment="1"/>
    <xf numFmtId="14" fontId="25" fillId="0" borderId="0" xfId="0" applyNumberFormat="1" applyFont="1" applyFill="1" applyAlignment="1">
      <alignment horizontal="center"/>
    </xf>
    <xf numFmtId="175" fontId="25" fillId="0" borderId="0" xfId="0" applyFont="1" applyFill="1" applyAlignment="1">
      <alignment horizontal="center"/>
    </xf>
    <xf numFmtId="164" fontId="25" fillId="0" borderId="12" xfId="0" applyNumberFormat="1" applyFont="1" applyFill="1" applyBorder="1" applyAlignment="1">
      <alignment horizontal="center" vertical="center"/>
    </xf>
    <xf numFmtId="164" fontId="25" fillId="0" borderId="5" xfId="0" applyNumberFormat="1" applyFont="1" applyFill="1" applyBorder="1" applyAlignment="1">
      <alignment horizontal="center" vertical="center"/>
    </xf>
    <xf numFmtId="1" fontId="25" fillId="0" borderId="3" xfId="0" applyNumberFormat="1" applyFont="1" applyFill="1" applyBorder="1" applyAlignment="1">
      <alignment horizontal="center" vertical="center"/>
    </xf>
    <xf numFmtId="4" fontId="24" fillId="0" borderId="0" xfId="0" applyNumberFormat="1" applyFont="1" applyFill="1" applyBorder="1" applyAlignment="1"/>
    <xf numFmtId="169" fontId="25" fillId="0" borderId="3" xfId="0" applyNumberFormat="1" applyFont="1" applyFill="1" applyBorder="1" applyAlignment="1">
      <alignment horizontal="center" vertical="center" wrapText="1"/>
    </xf>
    <xf numFmtId="3" fontId="23" fillId="0" borderId="0" xfId="1" applyNumberFormat="1" applyFont="1" applyFill="1" applyBorder="1" applyAlignment="1">
      <alignment horizontal="center"/>
    </xf>
    <xf numFmtId="3" fontId="23" fillId="0" borderId="1" xfId="1" applyNumberFormat="1" applyFont="1" applyFill="1" applyBorder="1" applyAlignment="1">
      <alignment horizontal="center"/>
    </xf>
    <xf numFmtId="3" fontId="30" fillId="0" borderId="0" xfId="1" applyNumberFormat="1" applyFont="1" applyFill="1" applyBorder="1" applyAlignment="1">
      <alignment horizontal="center"/>
    </xf>
    <xf numFmtId="3" fontId="30" fillId="0" borderId="1" xfId="1" applyNumberFormat="1" applyFont="1" applyFill="1" applyBorder="1" applyAlignment="1">
      <alignment horizontal="center"/>
    </xf>
    <xf numFmtId="3" fontId="31" fillId="0" borderId="0" xfId="1" applyNumberFormat="1" applyFont="1" applyFill="1" applyBorder="1" applyAlignment="1">
      <alignment horizontal="center"/>
    </xf>
    <xf numFmtId="3" fontId="32" fillId="0" borderId="0" xfId="1" applyNumberFormat="1" applyFont="1" applyFill="1" applyBorder="1" applyAlignment="1">
      <alignment horizontal="center"/>
    </xf>
    <xf numFmtId="175" fontId="23" fillId="0" borderId="0" xfId="2" applyFont="1" applyFill="1" applyBorder="1"/>
    <xf numFmtId="175" fontId="23" fillId="0" borderId="0" xfId="2" applyFont="1" applyFill="1" applyBorder="1" applyAlignment="1">
      <alignment wrapText="1"/>
    </xf>
    <xf numFmtId="175" fontId="23" fillId="0" borderId="0" xfId="2" applyFont="1" applyFill="1" applyBorder="1" applyAlignment="1">
      <alignment horizontal="center" wrapText="1"/>
    </xf>
    <xf numFmtId="4" fontId="24" fillId="0" borderId="0" xfId="0" applyNumberFormat="1" applyFont="1" applyFill="1" applyAlignment="1">
      <alignment horizontal="right"/>
    </xf>
    <xf numFmtId="175" fontId="23" fillId="0" borderId="1" xfId="2" applyFont="1" applyFill="1" applyBorder="1"/>
    <xf numFmtId="175" fontId="23" fillId="0" borderId="1" xfId="2" applyFont="1" applyFill="1" applyBorder="1" applyAlignment="1">
      <alignment horizontal="center" wrapText="1"/>
    </xf>
    <xf numFmtId="175" fontId="25" fillId="0" borderId="1" xfId="2" applyFont="1" applyFill="1" applyBorder="1" applyAlignment="1">
      <alignment horizontal="center" wrapText="1"/>
    </xf>
    <xf numFmtId="173" fontId="23" fillId="0" borderId="0" xfId="2" applyNumberFormat="1" applyFont="1" applyFill="1" applyBorder="1" applyAlignment="1">
      <alignment horizontal="left" indent="2"/>
    </xf>
    <xf numFmtId="175" fontId="21" fillId="0" borderId="0" xfId="2" applyFont="1" applyFill="1"/>
    <xf numFmtId="175" fontId="22" fillId="0" borderId="0" xfId="2" applyFont="1" applyFill="1"/>
    <xf numFmtId="173" fontId="23" fillId="0" borderId="0" xfId="2" applyNumberFormat="1" applyFont="1" applyFill="1" applyBorder="1" applyAlignment="1">
      <alignment horizontal="center"/>
    </xf>
    <xf numFmtId="4" fontId="26" fillId="0" borderId="1" xfId="0" applyNumberFormat="1" applyFont="1" applyFill="1" applyBorder="1" applyAlignment="1">
      <alignment horizontal="left"/>
    </xf>
    <xf numFmtId="4" fontId="27" fillId="0" borderId="1" xfId="0" applyNumberFormat="1" applyFont="1" applyFill="1" applyBorder="1" applyAlignment="1">
      <alignment horizontal="center" wrapText="1"/>
    </xf>
    <xf numFmtId="4" fontId="27" fillId="0" borderId="1" xfId="0" applyNumberFormat="1" applyFont="1" applyFill="1" applyBorder="1" applyAlignment="1">
      <alignment horizontal="left" wrapText="1"/>
    </xf>
    <xf numFmtId="4" fontId="26" fillId="0" borderId="8" xfId="0" applyNumberFormat="1" applyFont="1" applyFill="1" applyBorder="1" applyAlignment="1">
      <alignment horizontal="right"/>
    </xf>
    <xf numFmtId="4" fontId="24" fillId="0" borderId="13" xfId="0" applyNumberFormat="1" applyFont="1" applyFill="1" applyBorder="1" applyAlignment="1">
      <alignment horizontal="center" wrapText="1"/>
    </xf>
    <xf numFmtId="3" fontId="25" fillId="0" borderId="0" xfId="0" applyNumberFormat="1" applyFont="1" applyFill="1" applyAlignment="1">
      <alignment horizontal="center" vertical="center"/>
    </xf>
    <xf numFmtId="174" fontId="21" fillId="0" borderId="0" xfId="3" applyNumberFormat="1" applyFont="1" applyFill="1"/>
    <xf numFmtId="173" fontId="23" fillId="0" borderId="1" xfId="2" applyNumberFormat="1" applyFont="1" applyFill="1" applyBorder="1" applyAlignment="1">
      <alignment horizontal="left" indent="2"/>
    </xf>
    <xf numFmtId="175" fontId="33" fillId="0" borderId="0" xfId="2" applyNumberFormat="1" applyFont="1" applyFill="1"/>
    <xf numFmtId="175" fontId="33" fillId="0" borderId="0" xfId="2" applyNumberFormat="1" applyFont="1" applyFill="1" applyAlignment="1">
      <alignment horizontal="center"/>
    </xf>
    <xf numFmtId="175" fontId="21" fillId="0" borderId="0" xfId="2" applyNumberFormat="1" applyFont="1" applyFill="1"/>
    <xf numFmtId="9" fontId="21" fillId="0" borderId="0" xfId="4" applyFont="1" applyFill="1"/>
    <xf numFmtId="175" fontId="25" fillId="0" borderId="3" xfId="0" applyNumberFormat="1" applyFont="1" applyFill="1" applyBorder="1" applyAlignment="1">
      <alignment horizontal="center" vertical="center"/>
    </xf>
    <xf numFmtId="175" fontId="21" fillId="2" borderId="0" xfId="2" applyFont="1" applyFill="1"/>
    <xf numFmtId="4" fontId="20" fillId="0" borderId="0" xfId="0" applyNumberFormat="1" applyFont="1" applyFill="1" applyAlignment="1">
      <alignment horizontal="center" wrapText="1"/>
    </xf>
    <xf numFmtId="4" fontId="20" fillId="0" borderId="0" xfId="0" applyNumberFormat="1" applyFont="1" applyFill="1"/>
    <xf numFmtId="4" fontId="20" fillId="0" borderId="0" xfId="0" applyNumberFormat="1" applyFont="1" applyFill="1" applyBorder="1" applyAlignment="1">
      <alignment horizontal="center" wrapText="1"/>
    </xf>
    <xf numFmtId="4" fontId="20" fillId="0" borderId="0" xfId="0" applyNumberFormat="1" applyFont="1" applyFill="1" applyBorder="1"/>
    <xf numFmtId="4" fontId="29" fillId="0" borderId="0" xfId="0" applyNumberFormat="1" applyFont="1" applyFill="1" applyBorder="1" applyAlignment="1">
      <alignment horizontal="center" wrapText="1"/>
    </xf>
    <xf numFmtId="4" fontId="29" fillId="0" borderId="0" xfId="0" applyNumberFormat="1" applyFont="1" applyFill="1" applyBorder="1"/>
    <xf numFmtId="4" fontId="35" fillId="0" borderId="0" xfId="0" applyNumberFormat="1" applyFont="1" applyFill="1" applyBorder="1" applyAlignment="1">
      <alignment horizontal="left"/>
    </xf>
    <xf numFmtId="4" fontId="29" fillId="0" borderId="0" xfId="0" applyNumberFormat="1" applyFont="1" applyFill="1" applyBorder="1" applyAlignment="1">
      <alignment horizontal="center"/>
    </xf>
    <xf numFmtId="4" fontId="39" fillId="0" borderId="0" xfId="0" applyNumberFormat="1" applyFont="1" applyFill="1" applyAlignment="1">
      <alignment horizontal="left"/>
    </xf>
    <xf numFmtId="4" fontId="37" fillId="0" borderId="0" xfId="0" applyNumberFormat="1" applyFont="1" applyFill="1" applyBorder="1" applyAlignment="1">
      <alignment horizontal="center" wrapText="1"/>
    </xf>
    <xf numFmtId="4" fontId="20" fillId="0" borderId="0" xfId="0" applyNumberFormat="1" applyFont="1" applyFill="1" applyAlignment="1">
      <alignment horizontal="left"/>
    </xf>
    <xf numFmtId="4" fontId="20" fillId="0" borderId="0" xfId="0" applyNumberFormat="1" applyFont="1" applyFill="1" applyAlignment="1"/>
    <xf numFmtId="4" fontId="20" fillId="0" borderId="0" xfId="0" applyNumberFormat="1" applyFont="1" applyFill="1" applyAlignment="1">
      <alignment vertical="center"/>
    </xf>
    <xf numFmtId="4" fontId="40" fillId="0" borderId="12" xfId="0" applyNumberFormat="1" applyFont="1" applyFill="1" applyBorder="1" applyAlignment="1">
      <alignment horizontal="center" vertical="center" wrapText="1"/>
    </xf>
    <xf numFmtId="4" fontId="40" fillId="0" borderId="11" xfId="0" applyNumberFormat="1" applyFont="1" applyFill="1" applyBorder="1" applyAlignment="1">
      <alignment horizontal="center" vertical="center" wrapText="1"/>
    </xf>
    <xf numFmtId="4" fontId="20" fillId="0" borderId="0" xfId="0" applyNumberFormat="1" applyFont="1" applyFill="1" applyBorder="1" applyAlignment="1">
      <alignment vertical="center"/>
    </xf>
    <xf numFmtId="4" fontId="20" fillId="0" borderId="0" xfId="0" applyNumberFormat="1" applyFont="1" applyFill="1" applyAlignment="1">
      <alignment wrapText="1"/>
    </xf>
    <xf numFmtId="4" fontId="20" fillId="0" borderId="0" xfId="0" applyNumberFormat="1" applyFont="1" applyFill="1" applyBorder="1" applyAlignment="1">
      <alignment wrapText="1"/>
    </xf>
    <xf numFmtId="4" fontId="40" fillId="0" borderId="9" xfId="0" applyNumberFormat="1" applyFont="1" applyFill="1" applyBorder="1" applyAlignment="1">
      <alignment horizontal="center" wrapText="1"/>
    </xf>
    <xf numFmtId="4" fontId="38" fillId="0" borderId="0" xfId="0" applyNumberFormat="1" applyFont="1" applyFill="1" applyBorder="1" applyAlignment="1">
      <alignment horizontal="right"/>
    </xf>
    <xf numFmtId="170" fontId="36" fillId="0" borderId="0" xfId="0" quotePrefix="1" applyNumberFormat="1" applyFont="1" applyFill="1" applyBorder="1" applyAlignment="1">
      <alignment horizontal="right"/>
    </xf>
    <xf numFmtId="4" fontId="36" fillId="0" borderId="0" xfId="0" applyNumberFormat="1" applyFont="1" applyFill="1" applyBorder="1" applyAlignment="1">
      <alignment horizontal="left"/>
    </xf>
    <xf numFmtId="4" fontId="20" fillId="0" borderId="0" xfId="0" quotePrefix="1" applyNumberFormat="1" applyFont="1" applyFill="1" applyBorder="1"/>
    <xf numFmtId="4" fontId="41" fillId="0" borderId="0" xfId="0" applyNumberFormat="1" applyFont="1" applyFill="1" applyBorder="1" applyAlignment="1">
      <alignment horizontal="left"/>
    </xf>
    <xf numFmtId="4" fontId="41" fillId="0" borderId="0" xfId="0" applyNumberFormat="1" applyFont="1" applyFill="1" applyAlignment="1">
      <alignment horizontal="left"/>
    </xf>
    <xf numFmtId="4" fontId="29" fillId="0" borderId="0" xfId="0" applyNumberFormat="1" applyFont="1" applyFill="1" applyBorder="1" applyAlignment="1">
      <alignment horizontal="left" wrapText="1"/>
    </xf>
    <xf numFmtId="164" fontId="29" fillId="0" borderId="0" xfId="0" applyNumberFormat="1" applyFont="1" applyFill="1" applyBorder="1" applyAlignment="1">
      <alignment horizontal="right"/>
    </xf>
    <xf numFmtId="1" fontId="29" fillId="0" borderId="0" xfId="0" applyNumberFormat="1" applyFont="1" applyFill="1" applyBorder="1" applyAlignment="1">
      <alignment horizontal="right"/>
    </xf>
    <xf numFmtId="164" fontId="29" fillId="0" borderId="0" xfId="0" applyNumberFormat="1" applyFont="1" applyFill="1" applyBorder="1" applyAlignment="1">
      <alignment horizontal="centerContinuous"/>
    </xf>
    <xf numFmtId="4" fontId="29" fillId="0" borderId="0" xfId="0" applyNumberFormat="1" applyFont="1" applyFill="1"/>
    <xf numFmtId="164" fontId="29" fillId="0" borderId="0" xfId="0" applyNumberFormat="1" applyFont="1" applyFill="1" applyBorder="1" applyAlignment="1">
      <alignment horizontal="left"/>
    </xf>
    <xf numFmtId="4" fontId="29" fillId="0" borderId="0" xfId="0" applyNumberFormat="1" applyFont="1" applyFill="1" applyAlignment="1">
      <alignment horizontal="center"/>
    </xf>
    <xf numFmtId="1" fontId="29" fillId="0" borderId="0" xfId="0" applyNumberFormat="1" applyFont="1" applyFill="1" applyBorder="1" applyAlignment="1">
      <alignment horizontal="left"/>
    </xf>
    <xf numFmtId="4" fontId="29" fillId="0" borderId="0" xfId="0" applyNumberFormat="1" applyFont="1" applyFill="1" applyAlignment="1">
      <alignment wrapText="1"/>
    </xf>
    <xf numFmtId="4" fontId="29" fillId="0" borderId="0" xfId="0" applyNumberFormat="1" applyFont="1" applyFill="1" applyAlignment="1">
      <alignment horizontal="center" vertical="center"/>
    </xf>
    <xf numFmtId="164" fontId="42" fillId="0" borderId="0" xfId="0" applyNumberFormat="1" applyFont="1" applyFill="1" applyBorder="1" applyAlignment="1">
      <alignment horizontal="left"/>
    </xf>
    <xf numFmtId="167" fontId="29" fillId="0" borderId="0" xfId="0" applyNumberFormat="1" applyFont="1" applyFill="1" applyBorder="1" applyAlignment="1">
      <alignment horizontal="center"/>
    </xf>
    <xf numFmtId="4" fontId="29" fillId="0" borderId="0" xfId="0" applyNumberFormat="1" applyFont="1" applyFill="1" applyBorder="1" applyAlignment="1"/>
    <xf numFmtId="4" fontId="29" fillId="0" borderId="0" xfId="0" applyNumberFormat="1" applyFont="1" applyFill="1" applyBorder="1" applyAlignment="1">
      <alignment horizontal="left"/>
    </xf>
    <xf numFmtId="4" fontId="29" fillId="0" borderId="0" xfId="0" applyNumberFormat="1" applyFont="1" applyFill="1" applyAlignment="1"/>
    <xf numFmtId="175" fontId="29" fillId="0" borderId="0" xfId="0" applyFont="1" applyFill="1" applyAlignment="1"/>
    <xf numFmtId="4" fontId="29" fillId="0" borderId="0" xfId="0" applyNumberFormat="1" applyFont="1" applyFill="1" applyAlignment="1">
      <alignment horizontal="left"/>
    </xf>
    <xf numFmtId="4" fontId="24" fillId="0" borderId="0" xfId="2" applyNumberFormat="1" applyFont="1"/>
    <xf numFmtId="49" fontId="29" fillId="0" borderId="0" xfId="0" applyNumberFormat="1" applyFont="1" applyFill="1" applyAlignment="1"/>
    <xf numFmtId="2" fontId="29" fillId="0" borderId="0" xfId="0" applyNumberFormat="1" applyFont="1" applyFill="1" applyAlignment="1">
      <alignment horizontal="left"/>
    </xf>
    <xf numFmtId="170" fontId="35" fillId="0" borderId="0" xfId="0" quotePrefix="1" applyNumberFormat="1" applyFont="1" applyFill="1" applyBorder="1" applyAlignment="1">
      <alignment horizontal="right"/>
    </xf>
    <xf numFmtId="4" fontId="29" fillId="0" borderId="0" xfId="0" applyNumberFormat="1" applyFont="1" applyFill="1" applyAlignment="1">
      <alignment horizontal="centerContinuous"/>
    </xf>
    <xf numFmtId="168" fontId="29" fillId="0" borderId="0" xfId="0" applyNumberFormat="1" applyFont="1" applyFill="1" applyAlignment="1"/>
    <xf numFmtId="4" fontId="43" fillId="0" borderId="0" xfId="0" applyNumberFormat="1" applyFont="1" applyFill="1" applyAlignment="1"/>
    <xf numFmtId="4" fontId="26" fillId="0" borderId="0" xfId="0" applyNumberFormat="1" applyFont="1" applyFill="1" applyBorder="1" applyAlignment="1">
      <alignment horizontal="left"/>
    </xf>
    <xf numFmtId="175" fontId="25" fillId="0" borderId="0" xfId="2" applyFont="1" applyFill="1" applyBorder="1"/>
    <xf numFmtId="3" fontId="25" fillId="0" borderId="2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25" fillId="0" borderId="9" xfId="0" applyNumberFormat="1" applyFont="1" applyFill="1" applyBorder="1" applyAlignment="1">
      <alignment horizontal="center" vertical="center"/>
    </xf>
    <xf numFmtId="169" fontId="25" fillId="0" borderId="9" xfId="0" applyNumberFormat="1" applyFont="1" applyFill="1" applyBorder="1" applyAlignment="1">
      <alignment horizontal="center" vertical="center" wrapText="1"/>
    </xf>
    <xf numFmtId="3" fontId="25" fillId="0" borderId="5" xfId="0" applyNumberFormat="1" applyFont="1" applyFill="1" applyBorder="1" applyAlignment="1">
      <alignment horizontal="center" vertical="center"/>
    </xf>
    <xf numFmtId="4" fontId="24" fillId="0" borderId="12" xfId="0" applyNumberFormat="1" applyFont="1" applyFill="1" applyBorder="1" applyAlignment="1">
      <alignment horizontal="center" vertical="center" wrapText="1"/>
    </xf>
    <xf numFmtId="4" fontId="24" fillId="0" borderId="0" xfId="0" applyNumberFormat="1" applyFont="1" applyFill="1"/>
    <xf numFmtId="4" fontId="24" fillId="0" borderId="0" xfId="0" applyNumberFormat="1" applyFont="1" applyFill="1" applyAlignment="1">
      <alignment horizontal="left" wrapText="1"/>
    </xf>
    <xf numFmtId="4" fontId="24" fillId="0" borderId="2" xfId="0" applyNumberFormat="1" applyFont="1" applyFill="1" applyBorder="1" applyAlignment="1">
      <alignment horizontal="center" vertical="center"/>
    </xf>
    <xf numFmtId="3" fontId="25" fillId="0" borderId="0" xfId="0" applyNumberFormat="1" applyFont="1" applyFill="1" applyBorder="1" applyAlignment="1">
      <alignment horizontal="center" vertical="center"/>
    </xf>
    <xf numFmtId="4" fontId="24" fillId="0" borderId="3" xfId="0" applyNumberFormat="1" applyFont="1" applyFill="1" applyBorder="1" applyAlignment="1">
      <alignment horizontal="center" vertical="center" wrapText="1"/>
    </xf>
    <xf numFmtId="4" fontId="23" fillId="0" borderId="0" xfId="0" applyNumberFormat="1" applyFont="1" applyFill="1" applyBorder="1"/>
    <xf numFmtId="4" fontId="23" fillId="0" borderId="0" xfId="0" applyNumberFormat="1" applyFont="1" applyFill="1" applyBorder="1" applyAlignment="1">
      <alignment horizontal="center" wrapText="1"/>
    </xf>
    <xf numFmtId="4" fontId="60" fillId="0" borderId="0" xfId="0" applyNumberFormat="1" applyFont="1" applyFill="1" applyBorder="1"/>
    <xf numFmtId="4" fontId="61" fillId="0" borderId="0" xfId="0" applyNumberFormat="1" applyFont="1" applyFill="1" applyBorder="1" applyAlignment="1">
      <alignment horizontal="right"/>
    </xf>
    <xf numFmtId="4" fontId="23" fillId="0" borderId="0" xfId="0" applyNumberFormat="1" applyFont="1" applyFill="1" applyAlignment="1">
      <alignment horizontal="center" wrapText="1"/>
    </xf>
    <xf numFmtId="4" fontId="23" fillId="0" borderId="0" xfId="0" applyNumberFormat="1" applyFont="1" applyFill="1" applyAlignment="1"/>
    <xf numFmtId="4" fontId="23" fillId="0" borderId="0" xfId="0" applyNumberFormat="1" applyFont="1" applyFill="1" applyBorder="1" applyAlignment="1">
      <alignment horizontal="left"/>
    </xf>
    <xf numFmtId="4" fontId="23" fillId="0" borderId="0" xfId="0" applyNumberFormat="1" applyFont="1" applyFill="1" applyAlignment="1">
      <alignment vertical="center"/>
    </xf>
    <xf numFmtId="4" fontId="60" fillId="0" borderId="0" xfId="0" applyNumberFormat="1" applyFont="1" applyFill="1"/>
    <xf numFmtId="4" fontId="60" fillId="0" borderId="0" xfId="0" applyNumberFormat="1" applyFont="1" applyFill="1" applyAlignment="1">
      <alignment vertical="center"/>
    </xf>
    <xf numFmtId="166" fontId="25" fillId="0" borderId="3" xfId="0" applyNumberFormat="1" applyFont="1" applyFill="1" applyBorder="1" applyAlignment="1">
      <alignment horizontal="center" vertical="center"/>
    </xf>
    <xf numFmtId="4" fontId="24" fillId="0" borderId="0" xfId="0" applyNumberFormat="1" applyFont="1" applyFill="1" applyBorder="1" applyAlignment="1">
      <alignment horizontal="left"/>
    </xf>
    <xf numFmtId="4" fontId="25" fillId="0" borderId="0" xfId="0" applyNumberFormat="1" applyFont="1" applyFill="1" applyAlignment="1">
      <alignment horizontal="center" vertical="center"/>
    </xf>
    <xf numFmtId="4" fontId="29" fillId="35" borderId="0" xfId="0" applyNumberFormat="1" applyFont="1" applyFill="1" applyBorder="1" applyAlignment="1">
      <alignment horizontal="center"/>
    </xf>
    <xf numFmtId="4" fontId="25" fillId="0" borderId="4" xfId="0" applyNumberFormat="1" applyFont="1" applyFill="1" applyBorder="1"/>
    <xf numFmtId="4" fontId="25" fillId="0" borderId="0" xfId="0" applyNumberFormat="1" applyFont="1" applyFill="1" applyAlignment="1">
      <alignment horizontal="center" vertical="center" wrapText="1"/>
    </xf>
    <xf numFmtId="4" fontId="25" fillId="0" borderId="0" xfId="0" applyNumberFormat="1" applyFont="1" applyAlignment="1">
      <alignment horizontal="center" vertical="center"/>
    </xf>
    <xf numFmtId="4" fontId="25" fillId="0" borderId="0" xfId="0" applyNumberFormat="1" applyFont="1" applyFill="1" applyBorder="1" applyAlignment="1">
      <alignment horizontal="center" vertical="center"/>
    </xf>
    <xf numFmtId="3" fontId="25" fillId="0" borderId="12" xfId="0" applyNumberFormat="1" applyFont="1" applyFill="1" applyBorder="1" applyAlignment="1">
      <alignment horizontal="center" vertical="center"/>
    </xf>
    <xf numFmtId="3" fontId="25" fillId="0" borderId="2" xfId="0" applyNumberFormat="1" applyFont="1" applyFill="1" applyBorder="1" applyAlignment="1">
      <alignment horizontal="center"/>
    </xf>
    <xf numFmtId="4" fontId="25" fillId="0" borderId="0" xfId="0" applyNumberFormat="1" applyFont="1" applyBorder="1" applyAlignment="1">
      <alignment horizontal="center" wrapText="1"/>
    </xf>
    <xf numFmtId="4" fontId="25" fillId="0" borderId="3" xfId="0" applyNumberFormat="1" applyFont="1" applyFill="1" applyBorder="1"/>
    <xf numFmtId="2" fontId="25" fillId="0" borderId="3" xfId="0" applyNumberFormat="1" applyFont="1" applyFill="1" applyBorder="1" applyAlignment="1">
      <alignment horizontal="center" vertical="center"/>
    </xf>
    <xf numFmtId="3" fontId="25" fillId="35" borderId="2" xfId="0" applyNumberFormat="1" applyFont="1" applyFill="1" applyBorder="1" applyAlignment="1">
      <alignment horizontal="center" vertical="center"/>
    </xf>
    <xf numFmtId="4" fontId="24" fillId="0" borderId="0" xfId="2" applyNumberFormat="1" applyFont="1" applyBorder="1"/>
    <xf numFmtId="164" fontId="25" fillId="0" borderId="8" xfId="0" applyNumberFormat="1" applyFont="1" applyFill="1" applyBorder="1" applyAlignment="1">
      <alignment horizontal="center" vertical="center"/>
    </xf>
    <xf numFmtId="4" fontId="25" fillId="0" borderId="0" xfId="2" applyNumberFormat="1" applyFont="1" applyFill="1"/>
    <xf numFmtId="4" fontId="25" fillId="0" borderId="0" xfId="2" applyNumberFormat="1" applyFont="1" applyFill="1" applyAlignment="1"/>
    <xf numFmtId="4" fontId="25" fillId="0" borderId="0" xfId="2" applyNumberFormat="1" applyFont="1" applyFill="1" applyBorder="1"/>
    <xf numFmtId="4" fontId="25" fillId="0" borderId="0" xfId="2" applyNumberFormat="1" applyFont="1" applyFill="1" applyBorder="1" applyAlignment="1">
      <alignment vertical="center"/>
    </xf>
    <xf numFmtId="4" fontId="25" fillId="0" borderId="0" xfId="2" applyNumberFormat="1" applyFont="1" applyFill="1" applyAlignment="1">
      <alignment wrapText="1"/>
    </xf>
    <xf numFmtId="4" fontId="24" fillId="0" borderId="0" xfId="2" applyNumberFormat="1" applyFont="1" applyFill="1" applyBorder="1" applyAlignment="1">
      <alignment horizontal="center" vertical="center"/>
    </xf>
    <xf numFmtId="4" fontId="24" fillId="0" borderId="0" xfId="2" applyNumberFormat="1" applyFont="1" applyFill="1" applyBorder="1" applyAlignment="1">
      <alignment horizontal="center" wrapText="1"/>
    </xf>
    <xf numFmtId="169" fontId="25" fillId="0" borderId="0" xfId="2" applyNumberFormat="1" applyFont="1" applyFill="1" applyBorder="1" applyAlignment="1">
      <alignment horizontal="center" vertical="center" wrapText="1"/>
    </xf>
    <xf numFmtId="164" fontId="25" fillId="0" borderId="0" xfId="2" applyNumberFormat="1" applyFont="1" applyFill="1" applyBorder="1" applyAlignment="1">
      <alignment horizontal="center" vertical="center"/>
    </xf>
    <xf numFmtId="175" fontId="25" fillId="0" borderId="0" xfId="2" applyFont="1" applyFill="1" applyAlignment="1">
      <alignment horizontal="center"/>
    </xf>
    <xf numFmtId="4" fontId="25" fillId="0" borderId="0" xfId="2" applyNumberFormat="1" applyFont="1" applyFill="1" applyAlignment="1">
      <alignment horizontal="center" wrapText="1"/>
    </xf>
    <xf numFmtId="4" fontId="25" fillId="34" borderId="12" xfId="0" applyNumberFormat="1" applyFont="1" applyFill="1" applyBorder="1" applyAlignment="1">
      <alignment horizontal="center" vertical="center"/>
    </xf>
    <xf numFmtId="4" fontId="25" fillId="34" borderId="2" xfId="0" applyNumberFormat="1" applyFont="1" applyFill="1" applyBorder="1" applyAlignment="1">
      <alignment horizontal="center" vertical="center"/>
    </xf>
    <xf numFmtId="4" fontId="25" fillId="0" borderId="0" xfId="0" applyNumberFormat="1" applyFont="1" applyAlignment="1">
      <alignment horizontal="left" vertical="top"/>
    </xf>
    <xf numFmtId="4" fontId="25" fillId="0" borderId="0" xfId="2" applyNumberFormat="1" applyFont="1"/>
    <xf numFmtId="3" fontId="25" fillId="34" borderId="3" xfId="0" applyNumberFormat="1" applyFont="1" applyFill="1" applyBorder="1" applyAlignment="1">
      <alignment horizontal="center" vertical="center"/>
    </xf>
    <xf numFmtId="164" fontId="25" fillId="34" borderId="3" xfId="0" applyNumberFormat="1" applyFont="1" applyFill="1" applyBorder="1" applyAlignment="1">
      <alignment horizontal="center" vertical="center"/>
    </xf>
    <xf numFmtId="164" fontId="25" fillId="34" borderId="2" xfId="0" applyNumberFormat="1" applyFont="1" applyFill="1" applyBorder="1" applyAlignment="1">
      <alignment horizontal="center" vertical="center"/>
    </xf>
    <xf numFmtId="3" fontId="25" fillId="34" borderId="2" xfId="0" applyNumberFormat="1" applyFont="1" applyFill="1" applyBorder="1" applyAlignment="1">
      <alignment horizontal="center" vertical="center"/>
    </xf>
    <xf numFmtId="4" fontId="24" fillId="0" borderId="0" xfId="0" applyNumberFormat="1" applyFont="1" applyFill="1" applyBorder="1" applyAlignment="1">
      <alignment horizontal="center" vertical="center" wrapText="1"/>
    </xf>
    <xf numFmtId="4" fontId="24" fillId="0" borderId="2" xfId="0" applyNumberFormat="1" applyFont="1" applyFill="1" applyBorder="1" applyAlignment="1">
      <alignment horizontal="center" vertical="center" wrapText="1"/>
    </xf>
    <xf numFmtId="165" fontId="25" fillId="0" borderId="9" xfId="0" applyNumberFormat="1" applyFont="1" applyFill="1" applyBorder="1" applyAlignment="1">
      <alignment horizontal="center" vertical="center"/>
    </xf>
    <xf numFmtId="14" fontId="25" fillId="0" borderId="3" xfId="0" applyNumberFormat="1" applyFont="1" applyFill="1" applyBorder="1" applyAlignment="1"/>
    <xf numFmtId="4" fontId="25" fillId="0" borderId="0" xfId="0" applyNumberFormat="1" applyFont="1" applyBorder="1"/>
    <xf numFmtId="4" fontId="25" fillId="0" borderId="3" xfId="0" applyNumberFormat="1" applyFont="1" applyFill="1" applyBorder="1" applyAlignment="1">
      <alignment horizontal="center" wrapText="1"/>
    </xf>
    <xf numFmtId="166" fontId="25" fillId="34" borderId="2" xfId="0" applyNumberFormat="1" applyFont="1" applyFill="1" applyBorder="1" applyAlignment="1">
      <alignment horizontal="center" vertical="center"/>
    </xf>
    <xf numFmtId="166" fontId="25" fillId="34" borderId="3" xfId="0" applyNumberFormat="1" applyFont="1" applyFill="1" applyBorder="1" applyAlignment="1">
      <alignment horizontal="center" vertical="center"/>
    </xf>
    <xf numFmtId="164" fontId="25" fillId="0" borderId="4" xfId="0" applyNumberFormat="1" applyFont="1" applyFill="1" applyBorder="1" applyAlignment="1">
      <alignment horizontal="center" vertical="center"/>
    </xf>
    <xf numFmtId="4" fontId="25" fillId="0" borderId="0" xfId="0" applyNumberFormat="1" applyFont="1" applyBorder="1"/>
    <xf numFmtId="3" fontId="25" fillId="0" borderId="13" xfId="0" applyNumberFormat="1" applyFont="1" applyFill="1" applyBorder="1" applyAlignment="1">
      <alignment horizontal="center" vertical="center"/>
    </xf>
    <xf numFmtId="169" fontId="25" fillId="0" borderId="12" xfId="0" applyNumberFormat="1" applyFont="1" applyFill="1" applyBorder="1" applyAlignment="1">
      <alignment horizontal="center" vertical="center" wrapText="1"/>
    </xf>
    <xf numFmtId="4" fontId="25" fillId="0" borderId="0" xfId="0" applyNumberFormat="1" applyFont="1" applyAlignment="1"/>
    <xf numFmtId="169" fontId="25" fillId="0" borderId="5" xfId="0" applyNumberFormat="1" applyFont="1" applyFill="1" applyBorder="1" applyAlignment="1">
      <alignment horizontal="center" vertical="center" wrapText="1"/>
    </xf>
    <xf numFmtId="169" fontId="29" fillId="0" borderId="9" xfId="0" applyNumberFormat="1" applyFont="1" applyFill="1" applyBorder="1" applyAlignment="1">
      <alignment horizontal="center" vertical="center" wrapText="1"/>
    </xf>
    <xf numFmtId="4" fontId="25" fillId="0" borderId="0" xfId="0" applyNumberFormat="1" applyFont="1" applyBorder="1"/>
    <xf numFmtId="169" fontId="29" fillId="0" borderId="2" xfId="0" applyNumberFormat="1" applyFont="1" applyFill="1" applyBorder="1" applyAlignment="1">
      <alignment horizontal="center" vertical="center" wrapText="1"/>
    </xf>
    <xf numFmtId="165" fontId="25" fillId="0" borderId="2" xfId="0" applyNumberFormat="1" applyFont="1" applyFill="1" applyBorder="1" applyAlignment="1">
      <alignment horizontal="center" vertical="center"/>
    </xf>
    <xf numFmtId="166" fontId="25" fillId="0" borderId="4" xfId="0" applyNumberFormat="1" applyFont="1" applyFill="1" applyBorder="1" applyAlignment="1">
      <alignment horizontal="center" vertical="center"/>
    </xf>
    <xf numFmtId="4" fontId="25" fillId="0" borderId="36" xfId="0" applyNumberFormat="1" applyFont="1" applyFill="1" applyBorder="1" applyAlignment="1">
      <alignment horizontal="center" wrapText="1"/>
    </xf>
    <xf numFmtId="4" fontId="25" fillId="0" borderId="0" xfId="0" applyNumberFormat="1" applyFont="1" applyBorder="1"/>
    <xf numFmtId="2" fontId="25" fillId="0" borderId="0" xfId="0" applyNumberFormat="1" applyFont="1" applyFill="1" applyBorder="1" applyAlignment="1">
      <alignment horizontal="center" vertical="center"/>
    </xf>
    <xf numFmtId="2" fontId="25" fillId="0" borderId="2" xfId="0" applyNumberFormat="1" applyFont="1" applyFill="1" applyBorder="1" applyAlignment="1">
      <alignment horizontal="center" vertical="center"/>
    </xf>
    <xf numFmtId="4" fontId="25" fillId="0" borderId="2" xfId="0" applyNumberFormat="1" applyFont="1" applyFill="1" applyBorder="1" applyAlignment="1">
      <alignment horizontal="center" wrapText="1"/>
    </xf>
    <xf numFmtId="4" fontId="24" fillId="0" borderId="12" xfId="0" applyNumberFormat="1" applyFont="1" applyFill="1" applyBorder="1" applyAlignment="1">
      <alignment horizontal="center" vertical="center" wrapText="1"/>
    </xf>
    <xf numFmtId="4" fontId="24" fillId="0" borderId="9" xfId="0" applyNumberFormat="1" applyFont="1" applyFill="1" applyBorder="1" applyAlignment="1">
      <alignment horizontal="center" vertical="center"/>
    </xf>
    <xf numFmtId="166" fontId="25" fillId="0" borderId="0" xfId="0" applyNumberFormat="1" applyFont="1" applyFill="1" applyAlignment="1">
      <alignment horizontal="center"/>
    </xf>
    <xf numFmtId="166" fontId="24" fillId="0" borderId="9" xfId="0" applyNumberFormat="1" applyFont="1" applyFill="1" applyBorder="1" applyAlignment="1">
      <alignment horizontal="center" vertical="center"/>
    </xf>
    <xf numFmtId="166" fontId="25" fillId="0" borderId="0" xfId="0" applyNumberFormat="1" applyFont="1" applyFill="1" applyBorder="1" applyAlignment="1">
      <alignment horizontal="center"/>
    </xf>
    <xf numFmtId="166" fontId="25" fillId="0" borderId="4" xfId="0" applyNumberFormat="1" applyFont="1" applyFill="1" applyBorder="1" applyAlignment="1">
      <alignment horizontal="center"/>
    </xf>
    <xf numFmtId="166" fontId="25" fillId="34" borderId="12" xfId="0" applyNumberFormat="1" applyFont="1" applyFill="1" applyBorder="1" applyAlignment="1">
      <alignment horizontal="center" vertical="center"/>
    </xf>
    <xf numFmtId="164" fontId="25" fillId="0" borderId="0" xfId="0" applyNumberFormat="1" applyFont="1" applyAlignment="1">
      <alignment horizontal="center" wrapText="1"/>
    </xf>
    <xf numFmtId="164" fontId="25" fillId="0" borderId="0" xfId="0" applyNumberFormat="1" applyFont="1" applyFill="1" applyAlignment="1">
      <alignment horizontal="center"/>
    </xf>
    <xf numFmtId="164" fontId="24" fillId="0" borderId="1" xfId="0" applyNumberFormat="1" applyFont="1" applyFill="1" applyBorder="1" applyAlignment="1"/>
    <xf numFmtId="164" fontId="25" fillId="0" borderId="0" xfId="0" applyNumberFormat="1" applyFont="1" applyFill="1" applyAlignment="1">
      <alignment horizontal="center" wrapText="1"/>
    </xf>
    <xf numFmtId="164" fontId="25" fillId="0" borderId="0" xfId="0" applyNumberFormat="1" applyFont="1" applyAlignment="1"/>
    <xf numFmtId="4" fontId="25" fillId="0" borderId="0" xfId="0" applyNumberFormat="1" applyFont="1" applyBorder="1"/>
    <xf numFmtId="164" fontId="25" fillId="34" borderId="12" xfId="0" applyNumberFormat="1" applyFont="1" applyFill="1" applyBorder="1" applyAlignment="1">
      <alignment horizontal="center" vertical="center"/>
    </xf>
    <xf numFmtId="2" fontId="25" fillId="0" borderId="0" xfId="0" applyNumberFormat="1" applyFont="1" applyFill="1" applyAlignment="1">
      <alignment horizontal="center" wrapText="1"/>
    </xf>
    <xf numFmtId="4" fontId="25" fillId="0" borderId="0" xfId="0" applyNumberFormat="1" applyFont="1" applyBorder="1"/>
    <xf numFmtId="2" fontId="25" fillId="0" borderId="4" xfId="0" applyNumberFormat="1" applyFont="1" applyFill="1" applyBorder="1" applyAlignment="1">
      <alignment horizontal="center" vertical="center"/>
    </xf>
    <xf numFmtId="2" fontId="25" fillId="34" borderId="0" xfId="0" applyNumberFormat="1" applyFont="1" applyFill="1" applyBorder="1" applyAlignment="1">
      <alignment horizontal="center" vertical="center"/>
    </xf>
    <xf numFmtId="165" fontId="25" fillId="34" borderId="2" xfId="0" applyNumberFormat="1" applyFont="1" applyFill="1" applyBorder="1" applyAlignment="1">
      <alignment horizontal="center" vertical="center"/>
    </xf>
    <xf numFmtId="164" fontId="25" fillId="34" borderId="4" xfId="0" applyNumberFormat="1" applyFont="1" applyFill="1" applyBorder="1" applyAlignment="1">
      <alignment horizontal="center" vertical="center"/>
    </xf>
    <xf numFmtId="2" fontId="25" fillId="34" borderId="11" xfId="0" applyNumberFormat="1" applyFont="1" applyFill="1" applyBorder="1" applyAlignment="1">
      <alignment horizontal="center" vertical="center"/>
    </xf>
    <xf numFmtId="2" fontId="25" fillId="34" borderId="3" xfId="0" applyNumberFormat="1" applyFont="1" applyFill="1" applyBorder="1" applyAlignment="1">
      <alignment horizontal="center" vertical="center"/>
    </xf>
    <xf numFmtId="2" fontId="25" fillId="34" borderId="4" xfId="0" applyNumberFormat="1" applyFont="1" applyFill="1" applyBorder="1" applyAlignment="1">
      <alignment horizontal="center" vertical="center"/>
    </xf>
    <xf numFmtId="4" fontId="25" fillId="0" borderId="4" xfId="0" applyNumberFormat="1" applyFont="1" applyFill="1" applyBorder="1" applyAlignment="1">
      <alignment horizontal="center" wrapText="1"/>
    </xf>
    <xf numFmtId="165" fontId="25" fillId="34" borderId="12" xfId="0" applyNumberFormat="1" applyFont="1" applyFill="1" applyBorder="1" applyAlignment="1">
      <alignment horizontal="center" vertical="center"/>
    </xf>
    <xf numFmtId="2" fontId="25" fillId="34" borderId="36" xfId="0" applyNumberFormat="1" applyFont="1" applyFill="1" applyBorder="1" applyAlignment="1">
      <alignment horizontal="center" vertical="center"/>
    </xf>
    <xf numFmtId="164" fontId="25" fillId="34" borderId="37" xfId="0" applyNumberFormat="1" applyFont="1" applyFill="1" applyBorder="1" applyAlignment="1">
      <alignment horizontal="center" vertical="center"/>
    </xf>
    <xf numFmtId="164" fontId="25" fillId="0" borderId="3" xfId="0" applyNumberFormat="1" applyFont="1" applyFill="1" applyBorder="1" applyAlignment="1">
      <alignment horizontal="center" wrapText="1"/>
    </xf>
    <xf numFmtId="4" fontId="25" fillId="34" borderId="0" xfId="0" applyNumberFormat="1" applyFont="1" applyFill="1" applyBorder="1" applyAlignment="1">
      <alignment horizontal="center" wrapText="1"/>
    </xf>
    <xf numFmtId="4" fontId="25" fillId="34" borderId="2" xfId="0" applyNumberFormat="1" applyFont="1" applyFill="1" applyBorder="1" applyAlignment="1">
      <alignment horizontal="center" wrapText="1"/>
    </xf>
    <xf numFmtId="4" fontId="25" fillId="34" borderId="4" xfId="0" applyNumberFormat="1" applyFont="1" applyFill="1" applyBorder="1" applyAlignment="1">
      <alignment horizontal="center" wrapText="1"/>
    </xf>
    <xf numFmtId="4" fontId="25" fillId="34" borderId="1" xfId="0" applyNumberFormat="1" applyFont="1" applyFill="1" applyBorder="1" applyAlignment="1">
      <alignment horizontal="center" wrapText="1"/>
    </xf>
    <xf numFmtId="4" fontId="25" fillId="34" borderId="9" xfId="0" applyNumberFormat="1" applyFont="1" applyFill="1" applyBorder="1" applyAlignment="1">
      <alignment horizontal="center" wrapText="1"/>
    </xf>
    <xf numFmtId="4" fontId="25" fillId="34" borderId="8" xfId="0" applyNumberFormat="1" applyFont="1" applyFill="1" applyBorder="1" applyAlignment="1">
      <alignment horizontal="center" wrapText="1"/>
    </xf>
    <xf numFmtId="175" fontId="40" fillId="0" borderId="13" xfId="0" applyFont="1" applyBorder="1" applyAlignment="1">
      <alignment horizontal="center" vertical="center" wrapText="1"/>
    </xf>
    <xf numFmtId="176" fontId="40" fillId="0" borderId="13" xfId="0" applyNumberFormat="1" applyFont="1" applyBorder="1" applyAlignment="1">
      <alignment horizontal="center" vertical="center" wrapText="1"/>
    </xf>
    <xf numFmtId="166" fontId="40" fillId="0" borderId="13" xfId="0" applyNumberFormat="1" applyFont="1" applyBorder="1" applyAlignment="1">
      <alignment horizontal="center" vertical="center" wrapText="1"/>
    </xf>
    <xf numFmtId="166" fontId="40" fillId="0" borderId="13" xfId="0" applyNumberFormat="1" applyFont="1" applyBorder="1" applyAlignment="1">
      <alignment horizontal="center" vertical="center"/>
    </xf>
    <xf numFmtId="175" fontId="40" fillId="0" borderId="13" xfId="0" applyFont="1" applyBorder="1" applyAlignment="1">
      <alignment horizontal="center" vertical="center"/>
    </xf>
    <xf numFmtId="176" fontId="40" fillId="0" borderId="13" xfId="0" applyNumberFormat="1" applyFont="1" applyBorder="1" applyAlignment="1">
      <alignment horizontal="center" vertical="center"/>
    </xf>
    <xf numFmtId="2" fontId="40" fillId="0" borderId="13" xfId="0" applyNumberFormat="1" applyFont="1" applyBorder="1" applyAlignment="1">
      <alignment horizontal="center" vertical="center"/>
    </xf>
    <xf numFmtId="176" fontId="40" fillId="0" borderId="10" xfId="0" applyNumberFormat="1" applyFont="1" applyBorder="1" applyAlignment="1">
      <alignment horizontal="center" vertical="center"/>
    </xf>
    <xf numFmtId="4" fontId="25" fillId="0" borderId="0" xfId="0" applyNumberFormat="1" applyFont="1" applyBorder="1" applyAlignment="1">
      <alignment horizontal="left" wrapText="1"/>
    </xf>
    <xf numFmtId="4" fontId="24" fillId="0" borderId="0" xfId="0" applyNumberFormat="1" applyFont="1" applyBorder="1" applyAlignment="1">
      <alignment horizontal="right"/>
    </xf>
    <xf numFmtId="4" fontId="24" fillId="0" borderId="0" xfId="0" applyNumberFormat="1" applyFont="1" applyFill="1" applyBorder="1" applyAlignment="1">
      <alignment horizontal="centerContinuous" vertical="center" wrapText="1"/>
    </xf>
    <xf numFmtId="4" fontId="64" fillId="0" borderId="13" xfId="0" applyNumberFormat="1" applyFont="1" applyFill="1" applyBorder="1" applyAlignment="1">
      <alignment horizontal="center" vertical="center" wrapText="1"/>
    </xf>
    <xf numFmtId="4" fontId="64" fillId="0" borderId="13" xfId="0" applyNumberFormat="1" applyFont="1" applyFill="1" applyBorder="1" applyAlignment="1">
      <alignment horizontal="center" vertical="center"/>
    </xf>
    <xf numFmtId="169" fontId="64" fillId="0" borderId="9" xfId="0" applyNumberFormat="1" applyFont="1" applyFill="1" applyBorder="1" applyAlignment="1">
      <alignment horizontal="center" vertical="center" wrapText="1"/>
    </xf>
    <xf numFmtId="169" fontId="65" fillId="0" borderId="2" xfId="0" applyNumberFormat="1" applyFont="1" applyFill="1" applyBorder="1" applyAlignment="1">
      <alignment horizontal="center" vertical="center" wrapText="1"/>
    </xf>
    <xf numFmtId="164" fontId="65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Alignment="1">
      <alignment horizontal="center" vertical="center"/>
    </xf>
    <xf numFmtId="176" fontId="25" fillId="0" borderId="0" xfId="0" applyNumberFormat="1" applyFont="1" applyAlignment="1">
      <alignment horizontal="center" wrapText="1"/>
    </xf>
    <xf numFmtId="176" fontId="25" fillId="0" borderId="0" xfId="0" applyNumberFormat="1" applyFont="1" applyFill="1" applyBorder="1" applyAlignment="1">
      <alignment horizontal="center"/>
    </xf>
    <xf numFmtId="176" fontId="65" fillId="0" borderId="2" xfId="0" applyNumberFormat="1" applyFont="1" applyFill="1" applyBorder="1" applyAlignment="1">
      <alignment horizontal="center" vertical="center"/>
    </xf>
    <xf numFmtId="176" fontId="65" fillId="0" borderId="0" xfId="0" applyNumberFormat="1" applyFont="1" applyFill="1" applyBorder="1" applyAlignment="1">
      <alignment horizontal="center" vertical="center"/>
    </xf>
    <xf numFmtId="176" fontId="25" fillId="0" borderId="0" xfId="0" applyNumberFormat="1" applyFont="1" applyFill="1" applyAlignment="1">
      <alignment horizontal="center"/>
    </xf>
    <xf numFmtId="176" fontId="25" fillId="0" borderId="0" xfId="0" applyNumberFormat="1" applyFont="1" applyAlignment="1"/>
    <xf numFmtId="166" fontId="25" fillId="0" borderId="0" xfId="0" applyNumberFormat="1" applyFont="1" applyAlignment="1">
      <alignment horizontal="center" wrapText="1"/>
    </xf>
    <xf numFmtId="166" fontId="25" fillId="0" borderId="0" xfId="0" applyNumberFormat="1" applyFont="1" applyFill="1" applyBorder="1" applyAlignment="1">
      <alignment horizontal="center" wrapText="1"/>
    </xf>
    <xf numFmtId="166" fontId="65" fillId="0" borderId="3" xfId="0" applyNumberFormat="1" applyFont="1" applyFill="1" applyBorder="1" applyAlignment="1">
      <alignment horizontal="center" vertical="center"/>
    </xf>
    <xf numFmtId="166" fontId="40" fillId="0" borderId="13" xfId="0" applyNumberFormat="1" applyFont="1" applyFill="1" applyBorder="1" applyAlignment="1">
      <alignment horizontal="center" vertical="center" wrapText="1"/>
    </xf>
    <xf numFmtId="166" fontId="40" fillId="0" borderId="13" xfId="0" applyNumberFormat="1" applyFont="1" applyFill="1" applyBorder="1" applyAlignment="1">
      <alignment horizontal="center" vertical="center"/>
    </xf>
    <xf numFmtId="166" fontId="25" fillId="0" borderId="0" xfId="0" applyNumberFormat="1" applyFont="1" applyAlignment="1">
      <alignment horizontal="left" wrapText="1"/>
    </xf>
    <xf numFmtId="166" fontId="25" fillId="0" borderId="0" xfId="0" applyNumberFormat="1" applyFont="1" applyFill="1" applyBorder="1" applyAlignment="1">
      <alignment horizontal="left"/>
    </xf>
    <xf numFmtId="166" fontId="65" fillId="0" borderId="12" xfId="0" applyNumberFormat="1" applyFont="1" applyFill="1" applyBorder="1" applyAlignment="1">
      <alignment horizontal="center" vertical="center"/>
    </xf>
    <xf numFmtId="166" fontId="22" fillId="0" borderId="0" xfId="0" applyNumberFormat="1" applyFont="1" applyAlignment="1">
      <alignment horizontal="left" wrapText="1"/>
    </xf>
    <xf numFmtId="166" fontId="22" fillId="0" borderId="0" xfId="0" applyNumberFormat="1" applyFont="1" applyFill="1"/>
    <xf numFmtId="166" fontId="22" fillId="0" borderId="0" xfId="0" applyNumberFormat="1" applyFont="1" applyFill="1" applyBorder="1" applyAlignment="1">
      <alignment horizontal="left"/>
    </xf>
    <xf numFmtId="4" fontId="64" fillId="0" borderId="0" xfId="0" applyNumberFormat="1" applyFont="1" applyFill="1" applyAlignment="1">
      <alignment horizontal="left"/>
    </xf>
    <xf numFmtId="164" fontId="65" fillId="0" borderId="0" xfId="0" applyNumberFormat="1" applyFont="1" applyFill="1" applyBorder="1" applyAlignment="1">
      <alignment horizontal="center" wrapText="1"/>
    </xf>
    <xf numFmtId="176" fontId="65" fillId="0" borderId="0" xfId="0" applyNumberFormat="1" applyFont="1" applyFill="1" applyBorder="1" applyAlignment="1">
      <alignment horizontal="center" wrapText="1"/>
    </xf>
    <xf numFmtId="166" fontId="65" fillId="0" borderId="0" xfId="0" applyNumberFormat="1" applyFont="1" applyFill="1" applyBorder="1" applyAlignment="1">
      <alignment horizontal="center" wrapText="1"/>
    </xf>
    <xf numFmtId="169" fontId="65" fillId="0" borderId="9" xfId="0" applyNumberFormat="1" applyFont="1" applyFill="1" applyBorder="1" applyAlignment="1">
      <alignment horizontal="center" vertical="center" wrapText="1"/>
    </xf>
    <xf numFmtId="164" fontId="65" fillId="0" borderId="9" xfId="0" applyNumberFormat="1" applyFont="1" applyFill="1" applyBorder="1" applyAlignment="1">
      <alignment horizontal="center" vertical="center"/>
    </xf>
    <xf numFmtId="176" fontId="65" fillId="0" borderId="9" xfId="0" applyNumberFormat="1" applyFont="1" applyFill="1" applyBorder="1" applyAlignment="1">
      <alignment horizontal="center" vertical="center"/>
    </xf>
    <xf numFmtId="166" fontId="65" fillId="0" borderId="5" xfId="0" applyNumberFormat="1" applyFont="1" applyFill="1" applyBorder="1" applyAlignment="1">
      <alignment horizontal="center" vertical="center"/>
    </xf>
    <xf numFmtId="166" fontId="65" fillId="0" borderId="9" xfId="0" applyNumberFormat="1" applyFont="1" applyFill="1" applyBorder="1" applyAlignment="1">
      <alignment horizontal="center" vertical="center"/>
    </xf>
    <xf numFmtId="4" fontId="24" fillId="0" borderId="12" xfId="0" applyNumberFormat="1" applyFont="1" applyFill="1" applyBorder="1" applyAlignment="1">
      <alignment horizontal="center" vertical="center" wrapText="1"/>
    </xf>
    <xf numFmtId="2" fontId="40" fillId="0" borderId="13" xfId="0" applyNumberFormat="1" applyFont="1" applyBorder="1" applyAlignment="1">
      <alignment horizontal="center" vertical="center" wrapText="1"/>
    </xf>
    <xf numFmtId="164" fontId="40" fillId="0" borderId="13" xfId="0" applyNumberFormat="1" applyFont="1" applyFill="1" applyBorder="1" applyAlignment="1">
      <alignment horizontal="center" vertical="center" wrapText="1"/>
    </xf>
    <xf numFmtId="164" fontId="40" fillId="0" borderId="13" xfId="0" applyNumberFormat="1" applyFont="1" applyBorder="1" applyAlignment="1">
      <alignment horizontal="center" vertical="center" wrapText="1"/>
    </xf>
    <xf numFmtId="164" fontId="40" fillId="0" borderId="13" xfId="0" applyNumberFormat="1" applyFont="1" applyFill="1" applyBorder="1" applyAlignment="1">
      <alignment horizontal="center" vertical="center"/>
    </xf>
    <xf numFmtId="164" fontId="40" fillId="0" borderId="13" xfId="0" applyNumberFormat="1" applyFont="1" applyBorder="1" applyAlignment="1">
      <alignment horizontal="center" vertical="center"/>
    </xf>
    <xf numFmtId="164" fontId="40" fillId="0" borderId="6" xfId="0" applyNumberFormat="1" applyFont="1" applyFill="1" applyBorder="1" applyAlignment="1">
      <alignment horizontal="center" vertical="center"/>
    </xf>
    <xf numFmtId="164" fontId="40" fillId="0" borderId="12" xfId="0" applyNumberFormat="1" applyFont="1" applyBorder="1" applyAlignment="1">
      <alignment horizontal="center" vertical="center"/>
    </xf>
    <xf numFmtId="17" fontId="66" fillId="0" borderId="3" xfId="0" applyNumberFormat="1" applyFont="1" applyBorder="1" applyAlignment="1">
      <alignment horizontal="center" vertical="center"/>
    </xf>
    <xf numFmtId="166" fontId="66" fillId="0" borderId="2" xfId="0" applyNumberFormat="1" applyFont="1" applyBorder="1" applyAlignment="1">
      <alignment horizontal="center" vertical="center"/>
    </xf>
    <xf numFmtId="176" fontId="66" fillId="0" borderId="2" xfId="0" applyNumberFormat="1" applyFont="1" applyBorder="1" applyAlignment="1">
      <alignment horizontal="center" vertical="center"/>
    </xf>
    <xf numFmtId="3" fontId="66" fillId="0" borderId="2" xfId="0" applyNumberFormat="1" applyFont="1" applyBorder="1" applyAlignment="1">
      <alignment horizontal="center" vertical="center"/>
    </xf>
    <xf numFmtId="3" fontId="66" fillId="0" borderId="0" xfId="0" applyNumberFormat="1" applyFont="1" applyFill="1" applyBorder="1" applyAlignment="1">
      <alignment horizontal="center" vertical="center"/>
    </xf>
    <xf numFmtId="3" fontId="66" fillId="0" borderId="12" xfId="0" applyNumberFormat="1" applyFont="1" applyFill="1" applyBorder="1" applyAlignment="1">
      <alignment horizontal="center" vertical="center"/>
    </xf>
    <xf numFmtId="3" fontId="66" fillId="0" borderId="4" xfId="0" applyNumberFormat="1" applyFont="1" applyBorder="1" applyAlignment="1">
      <alignment horizontal="center" vertical="center"/>
    </xf>
    <xf numFmtId="3" fontId="66" fillId="0" borderId="2" xfId="0" applyNumberFormat="1" applyFont="1" applyFill="1" applyBorder="1" applyAlignment="1">
      <alignment horizontal="center" vertical="center"/>
    </xf>
    <xf numFmtId="3" fontId="66" fillId="0" borderId="9" xfId="0" applyNumberFormat="1" applyFont="1" applyFill="1" applyBorder="1" applyAlignment="1">
      <alignment horizontal="center" vertical="center"/>
    </xf>
    <xf numFmtId="3" fontId="66" fillId="0" borderId="13" xfId="0" applyNumberFormat="1" applyFont="1" applyBorder="1" applyAlignment="1">
      <alignment horizontal="center" vertical="center"/>
    </xf>
    <xf numFmtId="177" fontId="66" fillId="0" borderId="13" xfId="0" applyNumberFormat="1" applyFont="1" applyBorder="1" applyAlignment="1">
      <alignment horizontal="center" vertical="center"/>
    </xf>
    <xf numFmtId="166" fontId="66" fillId="0" borderId="13" xfId="0" applyNumberFormat="1" applyFont="1" applyBorder="1" applyAlignment="1">
      <alignment horizontal="center" vertical="center"/>
    </xf>
    <xf numFmtId="3" fontId="66" fillId="0" borderId="13" xfId="0" applyNumberFormat="1" applyFont="1" applyFill="1" applyBorder="1" applyAlignment="1">
      <alignment horizontal="center" vertical="center"/>
    </xf>
    <xf numFmtId="3" fontId="66" fillId="0" borderId="6" xfId="0" applyNumberFormat="1" applyFont="1" applyFill="1" applyBorder="1" applyAlignment="1">
      <alignment horizontal="center" vertical="center"/>
    </xf>
    <xf numFmtId="3" fontId="40" fillId="0" borderId="13" xfId="0" applyNumberFormat="1" applyFont="1" applyBorder="1" applyAlignment="1">
      <alignment horizontal="center" vertical="center" wrapText="1"/>
    </xf>
    <xf numFmtId="1" fontId="40" fillId="0" borderId="13" xfId="0" applyNumberFormat="1" applyFont="1" applyBorder="1" applyAlignment="1">
      <alignment horizontal="center" vertical="center" wrapText="1"/>
    </xf>
    <xf numFmtId="1" fontId="40" fillId="0" borderId="13" xfId="0" applyNumberFormat="1" applyFont="1" applyBorder="1" applyAlignment="1">
      <alignment horizontal="center" vertical="center"/>
    </xf>
    <xf numFmtId="3" fontId="40" fillId="0" borderId="13" xfId="0" applyNumberFormat="1" applyFont="1" applyBorder="1" applyAlignment="1">
      <alignment horizontal="center" vertical="center"/>
    </xf>
    <xf numFmtId="164" fontId="67" fillId="0" borderId="13" xfId="0" applyNumberFormat="1" applyFont="1" applyBorder="1" applyAlignment="1">
      <alignment horizontal="center" vertical="center"/>
    </xf>
    <xf numFmtId="4" fontId="64" fillId="0" borderId="0" xfId="0" applyNumberFormat="1" applyFont="1" applyFill="1" applyAlignment="1">
      <alignment horizontal="left" vertical="center"/>
    </xf>
    <xf numFmtId="1" fontId="65" fillId="0" borderId="0" xfId="0" applyNumberFormat="1" applyFont="1" applyFill="1" applyBorder="1" applyAlignment="1">
      <alignment horizontal="center" vertical="center" wrapText="1"/>
    </xf>
    <xf numFmtId="4" fontId="65" fillId="0" borderId="0" xfId="0" applyNumberFormat="1" applyFont="1" applyFill="1" applyBorder="1" applyAlignment="1">
      <alignment horizontal="center" vertical="center" wrapText="1"/>
    </xf>
    <xf numFmtId="4" fontId="65" fillId="0" borderId="0" xfId="0" applyNumberFormat="1" applyFont="1" applyFill="1" applyAlignment="1">
      <alignment horizontal="center" vertical="center" wrapText="1"/>
    </xf>
    <xf numFmtId="1" fontId="65" fillId="0" borderId="0" xfId="0" applyNumberFormat="1" applyFont="1" applyFill="1" applyAlignment="1">
      <alignment horizontal="center" vertical="center"/>
    </xf>
    <xf numFmtId="4" fontId="65" fillId="0" borderId="0" xfId="0" applyNumberFormat="1" applyFont="1" applyFill="1" applyAlignment="1">
      <alignment horizontal="center" vertical="center"/>
    </xf>
    <xf numFmtId="4" fontId="65" fillId="0" borderId="0" xfId="0" applyNumberFormat="1" applyFont="1" applyFill="1" applyBorder="1" applyAlignment="1">
      <alignment horizontal="center" vertical="center"/>
    </xf>
    <xf numFmtId="4" fontId="64" fillId="0" borderId="0" xfId="0" applyNumberFormat="1" applyFont="1" applyFill="1" applyBorder="1" applyAlignment="1">
      <alignment horizontal="center" vertical="center" wrapText="1"/>
    </xf>
    <xf numFmtId="4" fontId="64" fillId="0" borderId="0" xfId="0" applyNumberFormat="1" applyFont="1" applyFill="1" applyBorder="1" applyAlignment="1">
      <alignment horizontal="center" vertical="center"/>
    </xf>
    <xf numFmtId="3" fontId="65" fillId="0" borderId="2" xfId="0" applyNumberFormat="1" applyFont="1" applyFill="1" applyBorder="1" applyAlignment="1">
      <alignment horizontal="center" vertical="center"/>
    </xf>
    <xf numFmtId="164" fontId="65" fillId="0" borderId="3" xfId="0" applyNumberFormat="1" applyFont="1" applyFill="1" applyBorder="1" applyAlignment="1">
      <alignment horizontal="center" vertical="center"/>
    </xf>
    <xf numFmtId="164" fontId="65" fillId="0" borderId="12" xfId="0" applyNumberFormat="1" applyFont="1" applyFill="1" applyBorder="1" applyAlignment="1">
      <alignment horizontal="center" vertical="center"/>
    </xf>
    <xf numFmtId="164" fontId="65" fillId="0" borderId="0" xfId="0" applyNumberFormat="1" applyFont="1" applyFill="1" applyBorder="1" applyAlignment="1">
      <alignment horizontal="center" vertical="center"/>
    </xf>
    <xf numFmtId="169" fontId="65" fillId="0" borderId="3" xfId="0" applyNumberFormat="1" applyFont="1" applyFill="1" applyBorder="1" applyAlignment="1">
      <alignment horizontal="center" vertical="center" wrapText="1"/>
    </xf>
    <xf numFmtId="166" fontId="65" fillId="0" borderId="0" xfId="0" applyNumberFormat="1" applyFont="1" applyFill="1" applyBorder="1" applyAlignment="1">
      <alignment horizontal="center" vertical="center"/>
    </xf>
    <xf numFmtId="1" fontId="65" fillId="0" borderId="3" xfId="0" applyNumberFormat="1" applyFont="1" applyFill="1" applyBorder="1" applyAlignment="1">
      <alignment horizontal="center" vertical="center"/>
    </xf>
    <xf numFmtId="164" fontId="65" fillId="0" borderId="5" xfId="0" applyNumberFormat="1" applyFont="1" applyFill="1" applyBorder="1" applyAlignment="1">
      <alignment horizontal="center" vertical="center"/>
    </xf>
    <xf numFmtId="4" fontId="65" fillId="0" borderId="0" xfId="0" applyNumberFormat="1" applyFont="1" applyFill="1" applyAlignment="1">
      <alignment horizontal="left" vertical="center"/>
    </xf>
    <xf numFmtId="4" fontId="66" fillId="0" borderId="0" xfId="0" applyNumberFormat="1" applyFont="1" applyFill="1" applyBorder="1" applyAlignment="1">
      <alignment horizontal="center" vertical="center" wrapText="1"/>
    </xf>
    <xf numFmtId="1" fontId="66" fillId="0" borderId="0" xfId="0" applyNumberFormat="1" applyFont="1" applyFill="1" applyBorder="1" applyAlignment="1">
      <alignment horizontal="center" vertical="center" wrapText="1"/>
    </xf>
    <xf numFmtId="4" fontId="40" fillId="0" borderId="0" xfId="0" applyNumberFormat="1" applyFont="1" applyFill="1" applyBorder="1" applyAlignment="1">
      <alignment horizontal="left"/>
    </xf>
    <xf numFmtId="1" fontId="68" fillId="0" borderId="0" xfId="0" applyNumberFormat="1" applyFont="1" applyFill="1" applyBorder="1" applyAlignment="1">
      <alignment horizontal="center" vertical="center" wrapText="1"/>
    </xf>
    <xf numFmtId="4" fontId="68" fillId="0" borderId="0" xfId="0" applyNumberFormat="1" applyFont="1" applyFill="1" applyBorder="1" applyAlignment="1">
      <alignment horizontal="center" vertical="center" wrapText="1"/>
    </xf>
    <xf numFmtId="4" fontId="69" fillId="0" borderId="0" xfId="0" applyNumberFormat="1" applyFont="1" applyFill="1" applyBorder="1" applyAlignment="1">
      <alignment horizontal="center" vertical="center"/>
    </xf>
    <xf numFmtId="14" fontId="65" fillId="0" borderId="0" xfId="0" applyNumberFormat="1" applyFont="1" applyFill="1" applyBorder="1" applyAlignment="1">
      <alignment horizontal="left" vertical="center"/>
    </xf>
    <xf numFmtId="1" fontId="65" fillId="0" borderId="0" xfId="0" applyNumberFormat="1" applyFont="1" applyFill="1" applyAlignment="1">
      <alignment horizontal="center" vertical="center" wrapText="1"/>
    </xf>
    <xf numFmtId="14" fontId="65" fillId="0" borderId="0" xfId="0" applyNumberFormat="1" applyFont="1" applyFill="1" applyBorder="1" applyAlignment="1">
      <alignment horizontal="center" vertical="center"/>
    </xf>
    <xf numFmtId="4" fontId="65" fillId="0" borderId="0" xfId="0" applyNumberFormat="1" applyFont="1" applyAlignment="1">
      <alignment horizontal="center" vertical="center" wrapText="1"/>
    </xf>
    <xf numFmtId="1" fontId="65" fillId="0" borderId="0" xfId="0" applyNumberFormat="1" applyFont="1" applyAlignment="1">
      <alignment horizontal="center" vertical="center" wrapText="1"/>
    </xf>
    <xf numFmtId="176" fontId="65" fillId="0" borderId="0" xfId="0" applyNumberFormat="1" applyFont="1" applyFill="1" applyBorder="1" applyAlignment="1">
      <alignment horizontal="center" vertical="center" wrapText="1"/>
    </xf>
    <xf numFmtId="176" fontId="65" fillId="0" borderId="0" xfId="0" applyNumberFormat="1" applyFont="1" applyFill="1" applyAlignment="1">
      <alignment horizontal="center" vertical="center" wrapText="1"/>
    </xf>
    <xf numFmtId="176" fontId="65" fillId="0" borderId="3" xfId="0" applyNumberFormat="1" applyFont="1" applyFill="1" applyBorder="1" applyAlignment="1">
      <alignment horizontal="center" vertical="center"/>
    </xf>
    <xf numFmtId="176" fontId="66" fillId="0" borderId="0" xfId="0" applyNumberFormat="1" applyFont="1" applyFill="1" applyBorder="1" applyAlignment="1">
      <alignment horizontal="center" vertical="center" wrapText="1"/>
    </xf>
    <xf numFmtId="176" fontId="68" fillId="0" borderId="0" xfId="0" applyNumberFormat="1" applyFont="1" applyFill="1" applyBorder="1" applyAlignment="1">
      <alignment horizontal="center" vertical="center" wrapText="1"/>
    </xf>
    <xf numFmtId="176" fontId="65" fillId="0" borderId="0" xfId="0" applyNumberFormat="1" applyFont="1" applyAlignment="1">
      <alignment horizontal="center" vertical="center" wrapText="1"/>
    </xf>
    <xf numFmtId="166" fontId="65" fillId="0" borderId="0" xfId="0" applyNumberFormat="1" applyFont="1" applyFill="1" applyBorder="1" applyAlignment="1">
      <alignment horizontal="center" vertical="center" wrapText="1"/>
    </xf>
    <xf numFmtId="166" fontId="65" fillId="0" borderId="0" xfId="0" applyNumberFormat="1" applyFont="1" applyFill="1" applyAlignment="1">
      <alignment horizontal="center" vertical="center" wrapText="1"/>
    </xf>
    <xf numFmtId="166" fontId="66" fillId="0" borderId="0" xfId="0" applyNumberFormat="1" applyFont="1" applyFill="1" applyBorder="1" applyAlignment="1">
      <alignment horizontal="center" vertical="center" wrapText="1"/>
    </xf>
    <xf numFmtId="166" fontId="68" fillId="0" borderId="0" xfId="0" applyNumberFormat="1" applyFont="1" applyFill="1" applyBorder="1" applyAlignment="1">
      <alignment horizontal="center" vertical="center" wrapText="1"/>
    </xf>
    <xf numFmtId="166" fontId="65" fillId="0" borderId="0" xfId="0" applyNumberFormat="1" applyFont="1" applyAlignment="1">
      <alignment horizontal="center" vertical="center" wrapText="1"/>
    </xf>
    <xf numFmtId="176" fontId="65" fillId="0" borderId="0" xfId="0" applyNumberFormat="1" applyFont="1" applyFill="1" applyAlignment="1">
      <alignment horizontal="center" vertical="center"/>
    </xf>
    <xf numFmtId="176" fontId="65" fillId="0" borderId="11" xfId="0" applyNumberFormat="1" applyFont="1" applyFill="1" applyBorder="1" applyAlignment="1">
      <alignment horizontal="center" vertical="center"/>
    </xf>
    <xf numFmtId="176" fontId="66" fillId="0" borderId="0" xfId="0" applyNumberFormat="1" applyFont="1" applyFill="1" applyBorder="1" applyAlignment="1">
      <alignment horizontal="center" vertical="center"/>
    </xf>
    <xf numFmtId="3" fontId="65" fillId="0" borderId="0" xfId="0" applyNumberFormat="1" applyFont="1" applyFill="1" applyAlignment="1">
      <alignment horizontal="center" vertical="center" wrapText="1"/>
    </xf>
    <xf numFmtId="3" fontId="65" fillId="0" borderId="0" xfId="0" applyNumberFormat="1" applyFont="1" applyFill="1" applyAlignment="1">
      <alignment horizontal="center" vertical="center"/>
    </xf>
    <xf numFmtId="3" fontId="40" fillId="0" borderId="7" xfId="0" applyNumberFormat="1" applyFont="1" applyBorder="1" applyAlignment="1">
      <alignment horizontal="center" vertical="center" wrapText="1"/>
    </xf>
    <xf numFmtId="3" fontId="65" fillId="0" borderId="12" xfId="0" applyNumberFormat="1" applyFont="1" applyFill="1" applyBorder="1" applyAlignment="1">
      <alignment horizontal="center" vertical="center"/>
    </xf>
    <xf numFmtId="3" fontId="65" fillId="0" borderId="0" xfId="0" applyNumberFormat="1" applyFont="1" applyFill="1" applyBorder="1" applyAlignment="1">
      <alignment horizontal="center" vertical="center" wrapText="1"/>
    </xf>
    <xf numFmtId="3" fontId="68" fillId="0" borderId="0" xfId="0" applyNumberFormat="1" applyFont="1" applyFill="1" applyBorder="1" applyAlignment="1">
      <alignment horizontal="center" vertical="center"/>
    </xf>
    <xf numFmtId="3" fontId="65" fillId="0" borderId="0" xfId="0" applyNumberFormat="1" applyFont="1" applyAlignment="1">
      <alignment horizontal="center" vertical="center" wrapText="1"/>
    </xf>
    <xf numFmtId="1" fontId="65" fillId="0" borderId="5" xfId="0" applyNumberFormat="1" applyFont="1" applyFill="1" applyBorder="1" applyAlignment="1">
      <alignment horizontal="center" vertical="center"/>
    </xf>
    <xf numFmtId="3" fontId="65" fillId="0" borderId="9" xfId="0" applyNumberFormat="1" applyFont="1" applyFill="1" applyBorder="1" applyAlignment="1">
      <alignment horizontal="center" vertical="center"/>
    </xf>
    <xf numFmtId="175" fontId="64" fillId="0" borderId="0" xfId="0" applyNumberFormat="1" applyFont="1" applyFill="1" applyAlignment="1">
      <alignment horizontal="left" vertical="center"/>
    </xf>
    <xf numFmtId="14" fontId="64" fillId="0" borderId="0" xfId="0" applyNumberFormat="1" applyFont="1" applyFill="1" applyBorder="1" applyAlignment="1">
      <alignment horizontal="left" vertical="center"/>
    </xf>
    <xf numFmtId="176" fontId="65" fillId="35" borderId="3" xfId="0" applyNumberFormat="1" applyFont="1" applyFill="1" applyBorder="1" applyAlignment="1">
      <alignment horizontal="center" vertical="center"/>
    </xf>
    <xf numFmtId="166" fontId="65" fillId="35" borderId="3" xfId="0" applyNumberFormat="1" applyFont="1" applyFill="1" applyBorder="1" applyAlignment="1">
      <alignment horizontal="center" vertical="center"/>
    </xf>
    <xf numFmtId="164" fontId="65" fillId="35" borderId="3" xfId="0" applyNumberFormat="1" applyFont="1" applyFill="1" applyBorder="1" applyAlignment="1">
      <alignment horizontal="center" vertical="center"/>
    </xf>
    <xf numFmtId="176" fontId="65" fillId="35" borderId="5" xfId="0" applyNumberFormat="1" applyFont="1" applyFill="1" applyBorder="1" applyAlignment="1">
      <alignment horizontal="center" vertical="center"/>
    </xf>
    <xf numFmtId="166" fontId="65" fillId="35" borderId="5" xfId="0" applyNumberFormat="1" applyFont="1" applyFill="1" applyBorder="1" applyAlignment="1">
      <alignment horizontal="center" vertical="center"/>
    </xf>
    <xf numFmtId="164" fontId="40" fillId="0" borderId="6" xfId="0" applyNumberFormat="1" applyFont="1" applyBorder="1" applyAlignment="1">
      <alignment horizontal="center" vertical="center" wrapText="1"/>
    </xf>
    <xf numFmtId="1" fontId="66" fillId="0" borderId="2" xfId="0" applyNumberFormat="1" applyFont="1" applyBorder="1" applyAlignment="1">
      <alignment horizontal="center" vertical="center"/>
    </xf>
    <xf numFmtId="176" fontId="66" fillId="0" borderId="13" xfId="0" applyNumberFormat="1" applyFont="1" applyBorder="1" applyAlignment="1">
      <alignment horizontal="center" vertical="center"/>
    </xf>
    <xf numFmtId="164" fontId="66" fillId="0" borderId="2" xfId="0" applyNumberFormat="1" applyFont="1" applyBorder="1" applyAlignment="1">
      <alignment horizontal="center" vertical="center"/>
    </xf>
    <xf numFmtId="178" fontId="66" fillId="0" borderId="2" xfId="0" applyNumberFormat="1" applyFont="1" applyBorder="1" applyAlignment="1">
      <alignment horizontal="center" vertical="center"/>
    </xf>
    <xf numFmtId="176" fontId="66" fillId="0" borderId="9" xfId="0" applyNumberFormat="1" applyFont="1" applyFill="1" applyBorder="1" applyAlignment="1">
      <alignment horizontal="center" vertical="center"/>
    </xf>
    <xf numFmtId="166" fontId="66" fillId="0" borderId="13" xfId="0" applyNumberFormat="1" applyFont="1" applyFill="1" applyBorder="1" applyAlignment="1">
      <alignment horizontal="center" vertical="center"/>
    </xf>
    <xf numFmtId="3" fontId="65" fillId="0" borderId="2" xfId="2" applyNumberFormat="1" applyFont="1" applyBorder="1" applyAlignment="1">
      <alignment horizontal="center" vertical="center"/>
    </xf>
    <xf numFmtId="178" fontId="65" fillId="0" borderId="2" xfId="0" applyNumberFormat="1" applyFont="1" applyBorder="1" applyAlignment="1">
      <alignment horizontal="center" vertical="center"/>
    </xf>
    <xf numFmtId="164" fontId="65" fillId="0" borderId="2" xfId="0" applyNumberFormat="1" applyFont="1" applyBorder="1" applyAlignment="1">
      <alignment horizontal="center" vertical="center"/>
    </xf>
    <xf numFmtId="178" fontId="65" fillId="0" borderId="9" xfId="0" applyNumberFormat="1" applyFont="1" applyBorder="1" applyAlignment="1">
      <alignment horizontal="center" vertical="center"/>
    </xf>
    <xf numFmtId="4" fontId="24" fillId="0" borderId="6" xfId="0" applyNumberFormat="1" applyFont="1" applyFill="1" applyBorder="1" applyAlignment="1">
      <alignment horizontal="center" vertical="center" wrapText="1"/>
    </xf>
    <xf numFmtId="4" fontId="24" fillId="0" borderId="13" xfId="0" applyNumberFormat="1" applyFont="1" applyFill="1" applyBorder="1" applyAlignment="1">
      <alignment horizontal="center" vertical="center" wrapText="1"/>
    </xf>
    <xf numFmtId="4" fontId="65" fillId="0" borderId="0" xfId="0" applyNumberFormat="1" applyFont="1" applyFill="1"/>
    <xf numFmtId="4" fontId="65" fillId="0" borderId="0" xfId="0" applyNumberFormat="1" applyFont="1" applyFill="1" applyAlignment="1">
      <alignment horizontal="center"/>
    </xf>
    <xf numFmtId="4" fontId="64" fillId="0" borderId="0" xfId="0" applyNumberFormat="1" applyFont="1" applyFill="1" applyAlignment="1">
      <alignment horizontal="center"/>
    </xf>
    <xf numFmtId="4" fontId="65" fillId="0" borderId="0" xfId="0" applyNumberFormat="1" applyFont="1" applyFill="1" applyBorder="1" applyAlignment="1">
      <alignment horizontal="center"/>
    </xf>
    <xf numFmtId="4" fontId="64" fillId="0" borderId="13" xfId="0" applyNumberFormat="1" applyFont="1" applyFill="1" applyBorder="1" applyAlignment="1">
      <alignment horizontal="center" wrapText="1"/>
    </xf>
    <xf numFmtId="4" fontId="64" fillId="0" borderId="6" xfId="0" applyNumberFormat="1" applyFont="1" applyFill="1" applyBorder="1" applyAlignment="1">
      <alignment horizontal="center" vertical="center" wrapText="1"/>
    </xf>
    <xf numFmtId="4" fontId="65" fillId="0" borderId="0" xfId="0" applyNumberFormat="1" applyFont="1" applyFill="1" applyBorder="1" applyAlignment="1">
      <alignment vertical="center"/>
    </xf>
    <xf numFmtId="4" fontId="64" fillId="0" borderId="9" xfId="0" applyNumberFormat="1" applyFont="1" applyFill="1" applyBorder="1" applyAlignment="1">
      <alignment horizontal="center" vertical="center" wrapText="1"/>
    </xf>
    <xf numFmtId="4" fontId="64" fillId="0" borderId="5" xfId="0" applyNumberFormat="1" applyFont="1" applyFill="1" applyBorder="1" applyAlignment="1">
      <alignment horizontal="center" vertical="center"/>
    </xf>
    <xf numFmtId="4" fontId="64" fillId="0" borderId="16" xfId="0" applyNumberFormat="1" applyFont="1" applyFill="1" applyBorder="1" applyAlignment="1">
      <alignment horizontal="center" vertical="center"/>
    </xf>
    <xf numFmtId="4" fontId="64" fillId="0" borderId="9" xfId="0" applyNumberFormat="1" applyFont="1" applyFill="1" applyBorder="1" applyAlignment="1">
      <alignment horizontal="center" vertical="center"/>
    </xf>
    <xf numFmtId="3" fontId="65" fillId="0" borderId="3" xfId="0" applyNumberFormat="1" applyFont="1" applyFill="1" applyBorder="1" applyAlignment="1">
      <alignment horizontal="center" vertical="center"/>
    </xf>
    <xf numFmtId="164" fontId="65" fillId="34" borderId="2" xfId="0" applyNumberFormat="1" applyFont="1" applyFill="1" applyBorder="1" applyAlignment="1">
      <alignment horizontal="center" vertical="center"/>
    </xf>
    <xf numFmtId="4" fontId="65" fillId="0" borderId="0" xfId="0" applyNumberFormat="1" applyFont="1" applyFill="1" applyAlignment="1">
      <alignment vertical="center"/>
    </xf>
    <xf numFmtId="4" fontId="65" fillId="0" borderId="0" xfId="0" applyNumberFormat="1" applyFont="1" applyFill="1" applyBorder="1"/>
    <xf numFmtId="3" fontId="65" fillId="0" borderId="2" xfId="0" applyNumberFormat="1" applyFont="1" applyFill="1" applyBorder="1" applyAlignment="1">
      <alignment horizontal="center"/>
    </xf>
    <xf numFmtId="164" fontId="65" fillId="34" borderId="3" xfId="0" applyNumberFormat="1" applyFont="1" applyFill="1" applyBorder="1" applyAlignment="1">
      <alignment horizontal="center" vertical="center"/>
    </xf>
    <xf numFmtId="3" fontId="65" fillId="34" borderId="3" xfId="0" applyNumberFormat="1" applyFont="1" applyFill="1" applyBorder="1" applyAlignment="1">
      <alignment horizontal="center" vertical="center"/>
    </xf>
    <xf numFmtId="3" fontId="65" fillId="34" borderId="2" xfId="0" applyNumberFormat="1" applyFont="1" applyFill="1" applyBorder="1" applyAlignment="1">
      <alignment horizontal="center" vertical="center"/>
    </xf>
    <xf numFmtId="3" fontId="65" fillId="0" borderId="5" xfId="0" applyNumberFormat="1" applyFont="1" applyFill="1" applyBorder="1" applyAlignment="1">
      <alignment horizontal="center" vertical="center"/>
    </xf>
    <xf numFmtId="4" fontId="65" fillId="34" borderId="9" xfId="0" applyNumberFormat="1" applyFont="1" applyFill="1" applyBorder="1"/>
    <xf numFmtId="4" fontId="64" fillId="0" borderId="0" xfId="0" applyNumberFormat="1" applyFont="1" applyFill="1"/>
    <xf numFmtId="164" fontId="65" fillId="0" borderId="36" xfId="0" applyNumberFormat="1" applyFont="1" applyFill="1" applyBorder="1" applyAlignment="1">
      <alignment horizontal="left" vertical="center"/>
    </xf>
    <xf numFmtId="4" fontId="65" fillId="0" borderId="36" xfId="0" applyNumberFormat="1" applyFont="1" applyFill="1" applyBorder="1"/>
    <xf numFmtId="14" fontId="65" fillId="0" borderId="0" xfId="0" applyNumberFormat="1" applyFont="1" applyFill="1" applyAlignment="1">
      <alignment horizontal="center"/>
    </xf>
    <xf numFmtId="171" fontId="65" fillId="0" borderId="0" xfId="0" applyNumberFormat="1" applyFont="1" applyFill="1" applyBorder="1" applyAlignment="1">
      <alignment horizontal="center" vertical="center" wrapText="1"/>
    </xf>
    <xf numFmtId="4" fontId="65" fillId="0" borderId="0" xfId="0" applyNumberFormat="1" applyFont="1" applyFill="1" applyBorder="1" applyAlignment="1">
      <alignment horizontal="left"/>
    </xf>
    <xf numFmtId="4" fontId="64" fillId="0" borderId="12" xfId="0" applyNumberFormat="1" applyFont="1" applyFill="1" applyBorder="1" applyAlignment="1">
      <alignment horizontal="center" wrapText="1"/>
    </xf>
    <xf numFmtId="4" fontId="64" fillId="0" borderId="11" xfId="0" applyNumberFormat="1" applyFont="1" applyFill="1" applyBorder="1" applyAlignment="1">
      <alignment horizontal="center" vertical="center" wrapText="1"/>
    </xf>
    <xf numFmtId="4" fontId="64" fillId="0" borderId="17" xfId="0" applyNumberFormat="1" applyFont="1" applyFill="1" applyBorder="1" applyAlignment="1">
      <alignment horizontal="center" vertical="center" wrapText="1"/>
    </xf>
    <xf numFmtId="4" fontId="64" fillId="0" borderId="12" xfId="0" applyNumberFormat="1" applyFont="1" applyFill="1" applyBorder="1" applyAlignment="1">
      <alignment horizontal="center" vertical="center" wrapText="1"/>
    </xf>
    <xf numFmtId="4" fontId="64" fillId="0" borderId="14" xfId="0" applyNumberFormat="1" applyFont="1" applyFill="1" applyBorder="1" applyAlignment="1">
      <alignment horizontal="center" vertical="center" wrapText="1"/>
    </xf>
    <xf numFmtId="4" fontId="64" fillId="0" borderId="15" xfId="0" applyNumberFormat="1" applyFont="1" applyFill="1" applyBorder="1" applyAlignment="1">
      <alignment horizontal="center" vertical="center"/>
    </xf>
    <xf numFmtId="4" fontId="64" fillId="0" borderId="14" xfId="0" applyNumberFormat="1" applyFont="1" applyFill="1" applyBorder="1" applyAlignment="1">
      <alignment horizontal="center" vertical="center"/>
    </xf>
    <xf numFmtId="4" fontId="65" fillId="0" borderId="3" xfId="0" applyNumberFormat="1" applyFont="1" applyBorder="1"/>
    <xf numFmtId="4" fontId="65" fillId="0" borderId="0" xfId="0" applyNumberFormat="1" applyFont="1" applyBorder="1"/>
    <xf numFmtId="169" fontId="66" fillId="0" borderId="3" xfId="0" applyNumberFormat="1" applyFont="1" applyFill="1" applyBorder="1" applyAlignment="1">
      <alignment horizontal="center" vertical="center" wrapText="1"/>
    </xf>
    <xf numFmtId="1" fontId="65" fillId="0" borderId="2" xfId="0" applyNumberFormat="1" applyFont="1" applyFill="1" applyBorder="1" applyAlignment="1">
      <alignment horizontal="center" vertical="center"/>
    </xf>
    <xf numFmtId="169" fontId="66" fillId="0" borderId="9" xfId="0" applyNumberFormat="1" applyFont="1" applyFill="1" applyBorder="1" applyAlignment="1">
      <alignment horizontal="center" vertical="center" wrapText="1"/>
    </xf>
    <xf numFmtId="1" fontId="65" fillId="0" borderId="9" xfId="0" applyNumberFormat="1" applyFont="1" applyFill="1" applyBorder="1" applyAlignment="1">
      <alignment horizontal="center" vertical="center"/>
    </xf>
    <xf numFmtId="4" fontId="64" fillId="0" borderId="0" xfId="0" applyNumberFormat="1" applyFont="1" applyFill="1" applyAlignment="1">
      <alignment horizontal="left" wrapText="1"/>
    </xf>
    <xf numFmtId="4" fontId="65" fillId="0" borderId="0" xfId="0" applyNumberFormat="1" applyFont="1" applyFill="1" applyAlignment="1">
      <alignment horizontal="center" wrapText="1"/>
    </xf>
    <xf numFmtId="4" fontId="64" fillId="0" borderId="0" xfId="0" applyNumberFormat="1" applyFont="1" applyFill="1" applyBorder="1" applyAlignment="1"/>
    <xf numFmtId="4" fontId="64" fillId="0" borderId="18" xfId="0" applyNumberFormat="1" applyFont="1" applyFill="1" applyBorder="1" applyAlignment="1">
      <alignment horizontal="center" vertical="center" wrapText="1"/>
    </xf>
    <xf numFmtId="4" fontId="64" fillId="0" borderId="0" xfId="0" applyNumberFormat="1" applyFont="1" applyFill="1" applyBorder="1" applyAlignment="1">
      <alignment horizontal="center"/>
    </xf>
    <xf numFmtId="169" fontId="65" fillId="0" borderId="12" xfId="0" applyNumberFormat="1" applyFont="1" applyFill="1" applyBorder="1" applyAlignment="1">
      <alignment horizontal="center" vertical="center" wrapText="1"/>
    </xf>
    <xf numFmtId="1" fontId="65" fillId="0" borderId="11" xfId="0" applyNumberFormat="1" applyFont="1" applyFill="1" applyBorder="1" applyAlignment="1">
      <alignment horizontal="center" vertical="center"/>
    </xf>
    <xf numFmtId="164" fontId="65" fillId="0" borderId="11" xfId="0" applyNumberFormat="1" applyFont="1" applyFill="1" applyBorder="1" applyAlignment="1">
      <alignment horizontal="center" vertical="center"/>
    </xf>
    <xf numFmtId="164" fontId="65" fillId="35" borderId="12" xfId="0" applyNumberFormat="1" applyFont="1" applyFill="1" applyBorder="1" applyAlignment="1">
      <alignment horizontal="center" vertical="center"/>
    </xf>
    <xf numFmtId="169" fontId="65" fillId="0" borderId="5" xfId="0" applyNumberFormat="1" applyFont="1" applyFill="1" applyBorder="1" applyAlignment="1">
      <alignment horizontal="center" vertical="center" wrapText="1"/>
    </xf>
    <xf numFmtId="164" fontId="65" fillId="35" borderId="9" xfId="0" applyNumberFormat="1" applyFont="1" applyFill="1" applyBorder="1" applyAlignment="1">
      <alignment horizontal="center" vertical="center"/>
    </xf>
    <xf numFmtId="4" fontId="65" fillId="0" borderId="0" xfId="0" applyNumberFormat="1" applyFont="1" applyFill="1" applyBorder="1" applyAlignment="1">
      <alignment horizontal="center" wrapText="1"/>
    </xf>
    <xf numFmtId="4" fontId="65" fillId="0" borderId="4" xfId="0" applyNumberFormat="1" applyFont="1" applyFill="1" applyBorder="1"/>
    <xf numFmtId="4" fontId="64" fillId="0" borderId="8" xfId="0" applyNumberFormat="1" applyFont="1" applyFill="1" applyBorder="1" applyAlignment="1">
      <alignment horizontal="center" vertical="center"/>
    </xf>
    <xf numFmtId="4" fontId="64" fillId="0" borderId="6" xfId="0" applyNumberFormat="1" applyFont="1" applyFill="1" applyBorder="1" applyAlignment="1">
      <alignment horizontal="center" vertical="center"/>
    </xf>
    <xf numFmtId="4" fontId="65" fillId="0" borderId="8" xfId="0" applyNumberFormat="1" applyFont="1" applyFill="1" applyBorder="1" applyAlignment="1">
      <alignment horizontal="left"/>
    </xf>
    <xf numFmtId="175" fontId="40" fillId="0" borderId="9" xfId="0" applyFont="1" applyBorder="1" applyAlignment="1">
      <alignment horizontal="center" vertical="center"/>
    </xf>
    <xf numFmtId="179" fontId="1" fillId="37" borderId="0" xfId="271" applyFill="1"/>
    <xf numFmtId="179" fontId="1" fillId="37" borderId="0" xfId="271" applyFill="1" applyBorder="1"/>
    <xf numFmtId="179" fontId="1" fillId="0" borderId="0" xfId="271"/>
    <xf numFmtId="179" fontId="1" fillId="36" borderId="38" xfId="271" applyFill="1" applyBorder="1"/>
    <xf numFmtId="179" fontId="66" fillId="36" borderId="39" xfId="271" applyFont="1" applyFill="1" applyBorder="1" applyAlignment="1">
      <alignment vertical="center"/>
    </xf>
    <xf numFmtId="179" fontId="1" fillId="36" borderId="40" xfId="271" applyFill="1" applyBorder="1"/>
    <xf numFmtId="179" fontId="1" fillId="36" borderId="41" xfId="271" applyFill="1" applyBorder="1"/>
    <xf numFmtId="179" fontId="71" fillId="36" borderId="0" xfId="271" applyFont="1" applyFill="1" applyBorder="1" applyAlignment="1">
      <alignment horizontal="center" vertical="center"/>
    </xf>
    <xf numFmtId="179" fontId="1" fillId="36" borderId="42" xfId="271" applyFill="1" applyBorder="1"/>
    <xf numFmtId="170" fontId="72" fillId="36" borderId="0" xfId="271" applyNumberFormat="1" applyFont="1" applyFill="1" applyBorder="1" applyAlignment="1">
      <alignment horizontal="center" vertical="center"/>
    </xf>
    <xf numFmtId="179" fontId="66" fillId="36" borderId="0" xfId="271" applyFont="1" applyFill="1" applyBorder="1" applyAlignment="1">
      <alignment vertical="center"/>
    </xf>
    <xf numFmtId="179" fontId="40" fillId="36" borderId="0" xfId="271" applyFont="1" applyFill="1" applyBorder="1" applyAlignment="1">
      <alignment horizontal="center" vertical="center"/>
    </xf>
    <xf numFmtId="179" fontId="73" fillId="36" borderId="0" xfId="271" applyFont="1" applyFill="1" applyBorder="1" applyAlignment="1">
      <alignment horizontal="center" vertical="center"/>
    </xf>
    <xf numFmtId="170" fontId="74" fillId="36" borderId="0" xfId="271" applyNumberFormat="1" applyFont="1" applyFill="1" applyBorder="1" applyAlignment="1">
      <alignment horizontal="center" vertical="center"/>
    </xf>
    <xf numFmtId="17" fontId="75" fillId="36" borderId="0" xfId="271" applyNumberFormat="1" applyFont="1" applyFill="1" applyBorder="1" applyAlignment="1">
      <alignment horizontal="center" vertical="center"/>
    </xf>
    <xf numFmtId="0" fontId="74" fillId="36" borderId="0" xfId="271" applyNumberFormat="1" applyFont="1" applyFill="1" applyBorder="1" applyAlignment="1">
      <alignment horizontal="center" vertical="center"/>
    </xf>
    <xf numFmtId="179" fontId="59" fillId="36" borderId="0" xfId="271" applyFont="1" applyFill="1" applyBorder="1"/>
    <xf numFmtId="179" fontId="72" fillId="36" borderId="0" xfId="271" applyFont="1" applyFill="1" applyBorder="1" applyAlignment="1">
      <alignment horizontal="center" vertical="center"/>
    </xf>
    <xf numFmtId="179" fontId="66" fillId="36" borderId="0" xfId="271" applyFont="1" applyFill="1" applyBorder="1" applyAlignment="1">
      <alignment horizontal="center" vertical="center"/>
    </xf>
    <xf numFmtId="179" fontId="1" fillId="0" borderId="0" xfId="271" applyBorder="1"/>
    <xf numFmtId="179" fontId="1" fillId="36" borderId="0" xfId="271" applyFill="1" applyBorder="1"/>
    <xf numFmtId="179" fontId="1" fillId="36" borderId="43" xfId="271" applyFill="1" applyBorder="1"/>
    <xf numFmtId="179" fontId="1" fillId="36" borderId="44" xfId="271" applyFill="1" applyBorder="1"/>
    <xf numFmtId="179" fontId="1" fillId="36" borderId="45" xfId="271" applyFill="1" applyBorder="1"/>
    <xf numFmtId="3" fontId="25" fillId="0" borderId="0" xfId="0" applyNumberFormat="1" applyFont="1" applyFill="1" applyAlignment="1">
      <alignment horizontal="center"/>
    </xf>
    <xf numFmtId="1" fontId="25" fillId="0" borderId="47" xfId="0" applyNumberFormat="1" applyFont="1" applyFill="1" applyBorder="1" applyAlignment="1">
      <alignment horizontal="center" vertical="center"/>
    </xf>
    <xf numFmtId="1" fontId="25" fillId="0" borderId="46" xfId="0" applyNumberFormat="1" applyFont="1" applyFill="1" applyBorder="1" applyAlignment="1">
      <alignment horizontal="center" vertical="center"/>
    </xf>
    <xf numFmtId="175" fontId="40" fillId="0" borderId="0" xfId="0" applyFont="1"/>
    <xf numFmtId="175" fontId="66" fillId="0" borderId="0" xfId="0" applyFont="1"/>
    <xf numFmtId="3" fontId="66" fillId="0" borderId="0" xfId="0" applyNumberFormat="1" applyFont="1"/>
    <xf numFmtId="4" fontId="24" fillId="0" borderId="6" xfId="0" applyNumberFormat="1" applyFont="1" applyFill="1" applyBorder="1" applyAlignment="1">
      <alignment horizontal="center" vertical="center"/>
    </xf>
    <xf numFmtId="4" fontId="24" fillId="0" borderId="13" xfId="0" applyNumberFormat="1" applyFont="1" applyFill="1" applyBorder="1" applyAlignment="1">
      <alignment horizontal="center" vertical="center"/>
    </xf>
    <xf numFmtId="175" fontId="66" fillId="0" borderId="0" xfId="0" applyFont="1" applyAlignment="1">
      <alignment horizontal="center"/>
    </xf>
    <xf numFmtId="3" fontId="66" fillId="0" borderId="0" xfId="0" applyNumberFormat="1" applyFont="1" applyAlignment="1">
      <alignment horizontal="center"/>
    </xf>
    <xf numFmtId="17" fontId="66" fillId="0" borderId="11" xfId="0" applyNumberFormat="1" applyFont="1" applyBorder="1" applyAlignment="1">
      <alignment horizontal="center" vertical="center"/>
    </xf>
    <xf numFmtId="17" fontId="66" fillId="0" borderId="2" xfId="0" applyNumberFormat="1" applyFont="1" applyBorder="1" applyAlignment="1">
      <alignment horizontal="center" vertical="center"/>
    </xf>
    <xf numFmtId="17" fontId="66" fillId="0" borderId="9" xfId="0" applyNumberFormat="1" applyFont="1" applyBorder="1" applyAlignment="1">
      <alignment horizontal="center" vertical="center"/>
    </xf>
    <xf numFmtId="1" fontId="64" fillId="0" borderId="6" xfId="0" applyNumberFormat="1" applyFont="1" applyFill="1" applyBorder="1" applyAlignment="1">
      <alignment horizontal="center" vertical="center" wrapText="1"/>
    </xf>
    <xf numFmtId="1" fontId="64" fillId="0" borderId="5" xfId="0" applyNumberFormat="1" applyFont="1" applyFill="1" applyBorder="1" applyAlignment="1">
      <alignment horizontal="center" vertical="center"/>
    </xf>
    <xf numFmtId="3" fontId="65" fillId="35" borderId="2" xfId="0" applyNumberFormat="1" applyFont="1" applyFill="1" applyBorder="1" applyAlignment="1">
      <alignment horizontal="center" vertical="center"/>
    </xf>
    <xf numFmtId="175" fontId="64" fillId="0" borderId="0" xfId="0" applyNumberFormat="1" applyFont="1" applyFill="1"/>
    <xf numFmtId="1" fontId="65" fillId="0" borderId="0" xfId="0" applyNumberFormat="1" applyFont="1" applyFill="1" applyBorder="1" applyAlignment="1">
      <alignment horizontal="center" wrapText="1"/>
    </xf>
    <xf numFmtId="4" fontId="65" fillId="0" borderId="0" xfId="0" applyNumberFormat="1" applyFont="1" applyFill="1" applyAlignment="1">
      <alignment horizontal="left"/>
    </xf>
    <xf numFmtId="4" fontId="64" fillId="0" borderId="1" xfId="0" applyNumberFormat="1" applyFont="1" applyBorder="1" applyAlignment="1"/>
    <xf numFmtId="4" fontId="64" fillId="0" borderId="1" xfId="0" applyNumberFormat="1" applyFont="1" applyBorder="1" applyAlignment="1">
      <alignment horizontal="center"/>
    </xf>
    <xf numFmtId="4" fontId="65" fillId="0" borderId="0" xfId="0" applyNumberFormat="1" applyFont="1" applyAlignment="1">
      <alignment horizontal="center" wrapText="1"/>
    </xf>
    <xf numFmtId="3" fontId="65" fillId="0" borderId="12" xfId="0" applyNumberFormat="1" applyFont="1" applyBorder="1" applyAlignment="1">
      <alignment horizontal="center"/>
    </xf>
    <xf numFmtId="1" fontId="65" fillId="0" borderId="12" xfId="0" applyNumberFormat="1" applyFont="1" applyBorder="1" applyAlignment="1">
      <alignment horizontal="center" wrapText="1"/>
    </xf>
    <xf numFmtId="3" fontId="65" fillId="0" borderId="12" xfId="0" applyNumberFormat="1" applyFont="1" applyBorder="1" applyAlignment="1">
      <alignment horizontal="center" wrapText="1"/>
    </xf>
    <xf numFmtId="3" fontId="65" fillId="0" borderId="2" xfId="0" applyNumberFormat="1" applyFont="1" applyBorder="1" applyAlignment="1">
      <alignment horizontal="center"/>
    </xf>
    <xf numFmtId="1" fontId="65" fillId="0" borderId="2" xfId="0" applyNumberFormat="1" applyFont="1" applyBorder="1" applyAlignment="1">
      <alignment horizontal="center" wrapText="1"/>
    </xf>
    <xf numFmtId="3" fontId="65" fillId="0" borderId="2" xfId="0" applyNumberFormat="1" applyFont="1" applyBorder="1" applyAlignment="1">
      <alignment horizontal="center" wrapText="1"/>
    </xf>
    <xf numFmtId="3" fontId="65" fillId="0" borderId="2" xfId="1" applyNumberFormat="1" applyFont="1" applyBorder="1" applyAlignment="1">
      <alignment horizontal="center" wrapText="1"/>
    </xf>
    <xf numFmtId="1" fontId="65" fillId="0" borderId="0" xfId="0" applyNumberFormat="1" applyFont="1" applyBorder="1" applyAlignment="1">
      <alignment horizontal="center" wrapText="1"/>
    </xf>
    <xf numFmtId="1" fontId="65" fillId="0" borderId="1" xfId="0" applyNumberFormat="1" applyFont="1" applyBorder="1" applyAlignment="1">
      <alignment horizontal="center" wrapText="1"/>
    </xf>
    <xf numFmtId="3" fontId="65" fillId="0" borderId="9" xfId="0" applyNumberFormat="1" applyFont="1" applyBorder="1" applyAlignment="1">
      <alignment horizontal="center" wrapText="1"/>
    </xf>
    <xf numFmtId="4" fontId="65" fillId="0" borderId="36" xfId="0" applyNumberFormat="1" applyFont="1" applyBorder="1" applyAlignment="1">
      <alignment horizontal="center" wrapText="1"/>
    </xf>
    <xf numFmtId="1" fontId="65" fillId="0" borderId="36" xfId="0" applyNumberFormat="1" applyFont="1" applyBorder="1" applyAlignment="1">
      <alignment horizontal="center" wrapText="1"/>
    </xf>
    <xf numFmtId="1" fontId="65" fillId="0" borderId="0" xfId="0" applyNumberFormat="1" applyFont="1" applyAlignment="1">
      <alignment horizontal="center" wrapText="1"/>
    </xf>
    <xf numFmtId="4" fontId="24" fillId="0" borderId="8" xfId="0" applyNumberFormat="1" applyFont="1" applyFill="1" applyBorder="1" applyAlignment="1">
      <alignment horizontal="center" vertical="center"/>
    </xf>
    <xf numFmtId="164" fontId="25" fillId="35" borderId="3" xfId="0" applyNumberFormat="1" applyFont="1" applyFill="1" applyBorder="1" applyAlignment="1">
      <alignment horizontal="center" vertical="center"/>
    </xf>
    <xf numFmtId="3" fontId="25" fillId="34" borderId="9" xfId="0" applyNumberFormat="1" applyFont="1" applyFill="1" applyBorder="1" applyAlignment="1">
      <alignment horizontal="center" vertical="center"/>
    </xf>
    <xf numFmtId="4" fontId="65" fillId="0" borderId="0" xfId="2" applyNumberFormat="1" applyFont="1" applyFill="1"/>
    <xf numFmtId="4" fontId="65" fillId="0" borderId="0" xfId="2" applyNumberFormat="1" applyFont="1" applyFill="1" applyAlignment="1">
      <alignment horizontal="center"/>
    </xf>
    <xf numFmtId="4" fontId="65" fillId="0" borderId="3" xfId="2" applyNumberFormat="1" applyFont="1" applyFill="1" applyBorder="1"/>
    <xf numFmtId="4" fontId="64" fillId="0" borderId="0" xfId="2" applyNumberFormat="1" applyFont="1" applyFill="1" applyAlignment="1">
      <alignment horizontal="left"/>
    </xf>
    <xf numFmtId="4" fontId="64" fillId="0" borderId="0" xfId="2" applyNumberFormat="1" applyFont="1" applyFill="1" applyAlignment="1">
      <alignment horizontal="center"/>
    </xf>
    <xf numFmtId="4" fontId="65" fillId="0" borderId="0" xfId="2" applyNumberFormat="1" applyFont="1" applyFill="1" applyBorder="1" applyAlignment="1">
      <alignment horizontal="center"/>
    </xf>
    <xf numFmtId="4" fontId="77" fillId="0" borderId="0" xfId="2" applyNumberFormat="1" applyFont="1" applyFill="1" applyBorder="1" applyAlignment="1">
      <alignment horizontal="center" wrapText="1"/>
    </xf>
    <xf numFmtId="4" fontId="65" fillId="0" borderId="0" xfId="2" applyNumberFormat="1" applyFont="1" applyFill="1" applyBorder="1" applyAlignment="1">
      <alignment horizontal="left"/>
    </xf>
    <xf numFmtId="4" fontId="65" fillId="0" borderId="28" xfId="0" applyNumberFormat="1" applyFont="1" applyBorder="1"/>
    <xf numFmtId="4" fontId="65" fillId="0" borderId="0" xfId="2" applyNumberFormat="1" applyFont="1" applyFill="1" applyBorder="1" applyAlignment="1">
      <alignment vertical="center"/>
    </xf>
    <xf numFmtId="4" fontId="64" fillId="0" borderId="9" xfId="2" applyNumberFormat="1" applyFont="1" applyFill="1" applyBorder="1" applyAlignment="1">
      <alignment horizontal="center" vertical="center" wrapText="1"/>
    </xf>
    <xf numFmtId="4" fontId="64" fillId="0" borderId="5" xfId="2" applyNumberFormat="1" applyFont="1" applyFill="1" applyBorder="1" applyAlignment="1">
      <alignment horizontal="center" vertical="center"/>
    </xf>
    <xf numFmtId="4" fontId="64" fillId="0" borderId="9" xfId="2" applyNumberFormat="1" applyFont="1" applyFill="1" applyBorder="1" applyAlignment="1">
      <alignment horizontal="center" vertical="center"/>
    </xf>
    <xf numFmtId="169" fontId="65" fillId="0" borderId="2" xfId="2" applyNumberFormat="1" applyFont="1" applyFill="1" applyBorder="1" applyAlignment="1">
      <alignment horizontal="center" vertical="center" wrapText="1"/>
    </xf>
    <xf numFmtId="164" fontId="65" fillId="0" borderId="3" xfId="2" applyNumberFormat="1" applyFont="1" applyFill="1" applyBorder="1" applyAlignment="1">
      <alignment horizontal="center" vertical="center"/>
    </xf>
    <xf numFmtId="3" fontId="65" fillId="0" borderId="3" xfId="2" applyNumberFormat="1" applyFont="1" applyFill="1" applyBorder="1" applyAlignment="1">
      <alignment horizontal="center" vertical="center"/>
    </xf>
    <xf numFmtId="3" fontId="65" fillId="34" borderId="3" xfId="2" applyNumberFormat="1" applyFont="1" applyFill="1" applyBorder="1" applyAlignment="1">
      <alignment horizontal="center" vertical="center"/>
    </xf>
    <xf numFmtId="164" fontId="65" fillId="34" borderId="2" xfId="2" applyNumberFormat="1" applyFont="1" applyFill="1" applyBorder="1" applyAlignment="1">
      <alignment horizontal="center" vertical="center"/>
    </xf>
    <xf numFmtId="4" fontId="65" fillId="34" borderId="12" xfId="2" applyNumberFormat="1" applyFont="1" applyFill="1" applyBorder="1" applyAlignment="1">
      <alignment horizontal="center" vertical="center"/>
    </xf>
    <xf numFmtId="4" fontId="64" fillId="0" borderId="3" xfId="2" applyNumberFormat="1" applyFont="1" applyFill="1" applyBorder="1"/>
    <xf numFmtId="166" fontId="65" fillId="34" borderId="3" xfId="2" applyNumberFormat="1" applyFont="1" applyFill="1" applyBorder="1" applyAlignment="1">
      <alignment horizontal="center" vertical="center"/>
    </xf>
    <xf numFmtId="164" fontId="65" fillId="0" borderId="2" xfId="2" applyNumberFormat="1" applyFont="1" applyFill="1" applyBorder="1" applyAlignment="1">
      <alignment horizontal="center" vertical="center"/>
    </xf>
    <xf numFmtId="2" fontId="65" fillId="0" borderId="2" xfId="2" applyNumberFormat="1" applyFont="1" applyFill="1" applyBorder="1" applyAlignment="1">
      <alignment horizontal="center" vertical="center"/>
    </xf>
    <xf numFmtId="4" fontId="65" fillId="34" borderId="2" xfId="2" applyNumberFormat="1" applyFont="1" applyFill="1" applyBorder="1" applyAlignment="1">
      <alignment horizontal="center" vertical="center"/>
    </xf>
    <xf numFmtId="169" fontId="65" fillId="0" borderId="3" xfId="2" applyNumberFormat="1" applyFont="1" applyFill="1" applyBorder="1" applyAlignment="1">
      <alignment horizontal="center" vertical="center" wrapText="1"/>
    </xf>
    <xf numFmtId="3" fontId="65" fillId="0" borderId="2" xfId="2" applyNumberFormat="1" applyFont="1" applyFill="1" applyBorder="1" applyAlignment="1">
      <alignment horizontal="center" vertical="center"/>
    </xf>
    <xf numFmtId="166" fontId="65" fillId="0" borderId="4" xfId="2" applyNumberFormat="1" applyFont="1" applyFill="1" applyBorder="1" applyAlignment="1">
      <alignment horizontal="center" vertical="center"/>
    </xf>
    <xf numFmtId="164" fontId="65" fillId="0" borderId="4" xfId="2" applyNumberFormat="1" applyFont="1" applyFill="1" applyBorder="1" applyAlignment="1">
      <alignment horizontal="center" vertical="center"/>
    </xf>
    <xf numFmtId="166" fontId="65" fillId="34" borderId="2" xfId="2" applyNumberFormat="1" applyFont="1" applyFill="1" applyBorder="1" applyAlignment="1">
      <alignment horizontal="center" vertical="center"/>
    </xf>
    <xf numFmtId="4" fontId="65" fillId="0" borderId="3" xfId="2" applyNumberFormat="1" applyFont="1" applyFill="1" applyBorder="1" applyAlignment="1">
      <alignment vertical="center"/>
    </xf>
    <xf numFmtId="166" fontId="65" fillId="0" borderId="2" xfId="2" applyNumberFormat="1" applyFont="1" applyFill="1" applyBorder="1" applyAlignment="1">
      <alignment horizontal="center" vertical="center"/>
    </xf>
    <xf numFmtId="3" fontId="65" fillId="34" borderId="2" xfId="2" applyNumberFormat="1" applyFont="1" applyFill="1" applyBorder="1" applyAlignment="1">
      <alignment horizontal="center" vertical="center"/>
    </xf>
    <xf numFmtId="3" fontId="65" fillId="34" borderId="4" xfId="2" applyNumberFormat="1" applyFont="1" applyFill="1" applyBorder="1" applyAlignment="1">
      <alignment horizontal="center" vertical="center"/>
    </xf>
    <xf numFmtId="3" fontId="65" fillId="0" borderId="4" xfId="2" applyNumberFormat="1" applyFont="1" applyFill="1" applyBorder="1" applyAlignment="1">
      <alignment horizontal="center" vertical="center"/>
    </xf>
    <xf numFmtId="4" fontId="65" fillId="34" borderId="2" xfId="2" applyNumberFormat="1" applyFont="1" applyFill="1" applyBorder="1" applyAlignment="1">
      <alignment vertical="center"/>
    </xf>
    <xf numFmtId="164" fontId="65" fillId="34" borderId="4" xfId="2" applyNumberFormat="1" applyFont="1" applyFill="1" applyBorder="1" applyAlignment="1">
      <alignment horizontal="center" vertical="center"/>
    </xf>
    <xf numFmtId="166" fontId="65" fillId="34" borderId="4" xfId="2" applyNumberFormat="1" applyFont="1" applyFill="1" applyBorder="1" applyAlignment="1">
      <alignment horizontal="center" vertical="center"/>
    </xf>
    <xf numFmtId="4" fontId="65" fillId="0" borderId="2" xfId="2" applyNumberFormat="1" applyFont="1" applyFill="1" applyBorder="1" applyAlignment="1">
      <alignment horizontal="center" vertical="center"/>
    </xf>
    <xf numFmtId="2" fontId="65" fillId="0" borderId="4" xfId="2" applyNumberFormat="1" applyFont="1" applyFill="1" applyBorder="1" applyAlignment="1">
      <alignment horizontal="center" vertical="center"/>
    </xf>
    <xf numFmtId="164" fontId="65" fillId="0" borderId="8" xfId="2" applyNumberFormat="1" applyFont="1" applyFill="1" applyBorder="1" applyAlignment="1">
      <alignment horizontal="center" vertical="center"/>
    </xf>
    <xf numFmtId="3" fontId="65" fillId="0" borderId="8" xfId="2" applyNumberFormat="1" applyFont="1" applyFill="1" applyBorder="1" applyAlignment="1">
      <alignment horizontal="center" vertical="center"/>
    </xf>
    <xf numFmtId="166" fontId="65" fillId="0" borderId="8" xfId="2" applyNumberFormat="1" applyFont="1" applyFill="1" applyBorder="1" applyAlignment="1">
      <alignment horizontal="center" vertical="center"/>
    </xf>
    <xf numFmtId="2" fontId="65" fillId="0" borderId="8" xfId="2" applyNumberFormat="1" applyFont="1" applyFill="1" applyBorder="1" applyAlignment="1">
      <alignment horizontal="center" vertical="center"/>
    </xf>
    <xf numFmtId="4" fontId="65" fillId="34" borderId="9" xfId="2" applyNumberFormat="1" applyFont="1" applyFill="1" applyBorder="1" applyAlignment="1">
      <alignment horizontal="center" vertical="center"/>
    </xf>
    <xf numFmtId="4" fontId="64" fillId="0" borderId="0" xfId="2" applyNumberFormat="1" applyFont="1" applyFill="1" applyBorder="1"/>
    <xf numFmtId="4" fontId="65" fillId="0" borderId="0" xfId="2" applyNumberFormat="1" applyFont="1" applyFill="1" applyBorder="1"/>
    <xf numFmtId="4" fontId="65" fillId="0" borderId="0" xfId="2" applyNumberFormat="1" applyFont="1" applyFill="1" applyAlignment="1">
      <alignment horizontal="center" wrapText="1"/>
    </xf>
    <xf numFmtId="2" fontId="65" fillId="35" borderId="12" xfId="0" applyNumberFormat="1" applyFont="1" applyFill="1" applyBorder="1" applyAlignment="1">
      <alignment horizontal="center" vertical="center"/>
    </xf>
    <xf numFmtId="165" fontId="65" fillId="35" borderId="12" xfId="0" applyNumberFormat="1" applyFont="1" applyFill="1" applyBorder="1" applyAlignment="1">
      <alignment horizontal="center" vertical="center"/>
    </xf>
    <xf numFmtId="164" fontId="65" fillId="35" borderId="37" xfId="0" applyNumberFormat="1" applyFont="1" applyFill="1" applyBorder="1" applyAlignment="1">
      <alignment horizontal="center" vertical="center"/>
    </xf>
    <xf numFmtId="2" fontId="65" fillId="35" borderId="2" xfId="0" applyNumberFormat="1" applyFont="1" applyFill="1" applyBorder="1" applyAlignment="1">
      <alignment horizontal="center" vertical="center"/>
    </xf>
    <xf numFmtId="165" fontId="65" fillId="35" borderId="2" xfId="0" applyNumberFormat="1" applyFont="1" applyFill="1" applyBorder="1" applyAlignment="1">
      <alignment horizontal="center" vertical="center"/>
    </xf>
    <xf numFmtId="164" fontId="65" fillId="35" borderId="2" xfId="0" applyNumberFormat="1" applyFont="1" applyFill="1" applyBorder="1" applyAlignment="1">
      <alignment horizontal="center" vertical="center"/>
    </xf>
    <xf numFmtId="164" fontId="65" fillId="35" borderId="4" xfId="0" applyNumberFormat="1" applyFont="1" applyFill="1" applyBorder="1" applyAlignment="1">
      <alignment horizontal="center" vertical="center"/>
    </xf>
    <xf numFmtId="2" fontId="65" fillId="0" borderId="2" xfId="0" applyNumberFormat="1" applyFont="1" applyFill="1" applyBorder="1" applyAlignment="1">
      <alignment horizontal="center" vertical="center"/>
    </xf>
    <xf numFmtId="165" fontId="65" fillId="0" borderId="2" xfId="0" applyNumberFormat="1" applyFont="1" applyFill="1" applyBorder="1" applyAlignment="1">
      <alignment horizontal="center" vertical="center"/>
    </xf>
    <xf numFmtId="2" fontId="65" fillId="0" borderId="4" xfId="0" applyNumberFormat="1" applyFont="1" applyFill="1" applyBorder="1" applyAlignment="1">
      <alignment horizontal="center" vertical="center"/>
    </xf>
    <xf numFmtId="2" fontId="65" fillId="35" borderId="4" xfId="0" applyNumberFormat="1" applyFont="1" applyFill="1" applyBorder="1" applyAlignment="1">
      <alignment horizontal="center" vertical="center"/>
    </xf>
    <xf numFmtId="169" fontId="66" fillId="0" borderId="2" xfId="0" applyNumberFormat="1" applyFont="1" applyFill="1" applyBorder="1" applyAlignment="1">
      <alignment horizontal="center" vertical="center" wrapText="1"/>
    </xf>
    <xf numFmtId="164" fontId="65" fillId="35" borderId="2" xfId="0" applyNumberFormat="1" applyFont="1" applyFill="1" applyBorder="1" applyAlignment="1">
      <alignment horizontal="center" wrapText="1"/>
    </xf>
    <xf numFmtId="4" fontId="65" fillId="35" borderId="2" xfId="0" applyNumberFormat="1" applyFont="1" applyFill="1" applyBorder="1" applyAlignment="1">
      <alignment horizontal="center" wrapText="1"/>
    </xf>
    <xf numFmtId="4" fontId="65" fillId="35" borderId="4" xfId="0" applyNumberFormat="1" applyFont="1" applyFill="1" applyBorder="1" applyAlignment="1">
      <alignment horizontal="center" wrapText="1"/>
    </xf>
    <xf numFmtId="4" fontId="65" fillId="0" borderId="2" xfId="2" applyNumberFormat="1" applyFont="1" applyFill="1" applyBorder="1" applyAlignment="1">
      <alignment horizontal="center" wrapText="1"/>
    </xf>
    <xf numFmtId="4" fontId="65" fillId="0" borderId="4" xfId="2" applyNumberFormat="1" applyFont="1" applyFill="1" applyBorder="1" applyAlignment="1">
      <alignment horizontal="center" wrapText="1"/>
    </xf>
    <xf numFmtId="4" fontId="65" fillId="0" borderId="9" xfId="2" applyNumberFormat="1" applyFont="1" applyFill="1" applyBorder="1" applyAlignment="1">
      <alignment horizontal="center" wrapText="1"/>
    </xf>
    <xf numFmtId="4" fontId="65" fillId="0" borderId="8" xfId="2" applyNumberFormat="1" applyFont="1" applyFill="1" applyBorder="1" applyAlignment="1">
      <alignment horizontal="center" wrapText="1"/>
    </xf>
    <xf numFmtId="4" fontId="64" fillId="0" borderId="6" xfId="2" applyNumberFormat="1" applyFont="1" applyFill="1" applyBorder="1" applyAlignment="1">
      <alignment horizontal="center" vertical="center" wrapText="1"/>
    </xf>
    <xf numFmtId="4" fontId="64" fillId="0" borderId="1" xfId="2" applyNumberFormat="1" applyFont="1" applyFill="1" applyBorder="1" applyAlignment="1">
      <alignment horizontal="center" vertical="center"/>
    </xf>
    <xf numFmtId="4" fontId="64" fillId="0" borderId="13" xfId="2" applyNumberFormat="1" applyFont="1" applyFill="1" applyBorder="1" applyAlignment="1">
      <alignment horizontal="center" vertical="center" wrapText="1"/>
    </xf>
    <xf numFmtId="4" fontId="64" fillId="0" borderId="6" xfId="2" applyNumberFormat="1" applyFont="1" applyFill="1" applyBorder="1" applyAlignment="1">
      <alignment horizontal="center" vertical="center"/>
    </xf>
    <xf numFmtId="4" fontId="64" fillId="0" borderId="13" xfId="2" applyNumberFormat="1" applyFont="1" applyFill="1" applyBorder="1" applyAlignment="1">
      <alignment horizontal="center" vertical="center"/>
    </xf>
    <xf numFmtId="4" fontId="77" fillId="0" borderId="0" xfId="0" applyNumberFormat="1" applyFont="1" applyFill="1" applyBorder="1" applyAlignment="1">
      <alignment horizontal="center" wrapText="1"/>
    </xf>
    <xf numFmtId="164" fontId="65" fillId="34" borderId="0" xfId="0" applyNumberFormat="1" applyFont="1" applyFill="1" applyBorder="1" applyAlignment="1">
      <alignment horizontal="center" vertical="center"/>
    </xf>
    <xf numFmtId="169" fontId="65" fillId="0" borderId="9" xfId="2" applyNumberFormat="1" applyFont="1" applyFill="1" applyBorder="1" applyAlignment="1">
      <alignment horizontal="center" vertical="center" wrapText="1"/>
    </xf>
    <xf numFmtId="164" fontId="65" fillId="34" borderId="1" xfId="0" applyNumberFormat="1" applyFont="1" applyFill="1" applyBorder="1" applyAlignment="1">
      <alignment horizontal="center" vertical="center"/>
    </xf>
    <xf numFmtId="164" fontId="65" fillId="34" borderId="5" xfId="0" applyNumberFormat="1" applyFont="1" applyFill="1" applyBorder="1" applyAlignment="1">
      <alignment horizontal="center" vertical="center"/>
    </xf>
    <xf numFmtId="3" fontId="65" fillId="34" borderId="5" xfId="0" applyNumberFormat="1" applyFont="1" applyFill="1" applyBorder="1" applyAlignment="1">
      <alignment horizontal="center" vertical="center"/>
    </xf>
    <xf numFmtId="164" fontId="65" fillId="34" borderId="9" xfId="0" applyNumberFormat="1" applyFont="1" applyFill="1" applyBorder="1" applyAlignment="1">
      <alignment horizontal="center" vertical="center"/>
    </xf>
    <xf numFmtId="2" fontId="66" fillId="0" borderId="0" xfId="0" applyNumberFormat="1" applyFont="1"/>
    <xf numFmtId="2" fontId="25" fillId="0" borderId="9" xfId="0" applyNumberFormat="1" applyFont="1" applyFill="1" applyBorder="1" applyAlignment="1">
      <alignment horizontal="center" vertical="center"/>
    </xf>
    <xf numFmtId="1" fontId="64" fillId="0" borderId="11" xfId="0" applyNumberFormat="1" applyFont="1" applyFill="1" applyBorder="1" applyAlignment="1">
      <alignment horizontal="center" vertical="center" wrapText="1"/>
    </xf>
    <xf numFmtId="4" fontId="64" fillId="0" borderId="6" xfId="0" applyNumberFormat="1" applyFont="1" applyFill="1" applyBorder="1" applyAlignment="1">
      <alignment horizontal="center"/>
    </xf>
    <xf numFmtId="4" fontId="64" fillId="0" borderId="13" xfId="0" applyNumberFormat="1" applyFont="1" applyFill="1" applyBorder="1" applyAlignment="1">
      <alignment horizontal="center"/>
    </xf>
    <xf numFmtId="1" fontId="64" fillId="0" borderId="5" xfId="0" applyNumberFormat="1" applyFont="1" applyFill="1" applyBorder="1" applyAlignment="1">
      <alignment horizontal="center"/>
    </xf>
    <xf numFmtId="4" fontId="64" fillId="0" borderId="9" xfId="0" applyNumberFormat="1" applyFont="1" applyFill="1" applyBorder="1" applyAlignment="1">
      <alignment horizontal="center"/>
    </xf>
    <xf numFmtId="164" fontId="65" fillId="0" borderId="0" xfId="0" applyNumberFormat="1" applyFont="1" applyFill="1" applyBorder="1" applyAlignment="1">
      <alignment horizontal="right" indent="3"/>
    </xf>
    <xf numFmtId="1" fontId="65" fillId="0" borderId="4" xfId="0" applyNumberFormat="1" applyFont="1" applyFill="1" applyBorder="1" applyAlignment="1">
      <alignment horizontal="center" vertical="center"/>
    </xf>
    <xf numFmtId="1" fontId="65" fillId="0" borderId="0" xfId="0" applyNumberFormat="1" applyFont="1" applyFill="1" applyBorder="1" applyAlignment="1">
      <alignment horizontal="center" vertical="center"/>
    </xf>
    <xf numFmtId="1" fontId="65" fillId="0" borderId="1" xfId="0" applyNumberFormat="1" applyFont="1" applyFill="1" applyBorder="1" applyAlignment="1">
      <alignment horizontal="center" vertical="center"/>
    </xf>
    <xf numFmtId="169" fontId="65" fillId="0" borderId="0" xfId="0" applyNumberFormat="1" applyFont="1" applyFill="1" applyBorder="1" applyAlignment="1">
      <alignment horizontal="center" vertical="center" wrapText="1"/>
    </xf>
    <xf numFmtId="3" fontId="65" fillId="0" borderId="0" xfId="0" applyNumberFormat="1" applyFont="1" applyFill="1" applyBorder="1" applyAlignment="1">
      <alignment horizontal="center" vertical="center"/>
    </xf>
    <xf numFmtId="4" fontId="65" fillId="0" borderId="0" xfId="0" applyNumberFormat="1" applyFont="1" applyAlignment="1">
      <alignment wrapText="1"/>
    </xf>
    <xf numFmtId="4" fontId="64" fillId="0" borderId="9" xfId="0" applyNumberFormat="1" applyFont="1" applyFill="1" applyBorder="1" applyAlignment="1">
      <alignment horizontal="center" wrapText="1"/>
    </xf>
    <xf numFmtId="4" fontId="64" fillId="0" borderId="5" xfId="0" applyNumberFormat="1" applyFont="1" applyFill="1" applyBorder="1" applyAlignment="1">
      <alignment horizontal="center"/>
    </xf>
    <xf numFmtId="4" fontId="65" fillId="0" borderId="11" xfId="0" applyNumberFormat="1" applyFont="1" applyBorder="1" applyAlignment="1">
      <alignment horizontal="center" wrapText="1"/>
    </xf>
    <xf numFmtId="166" fontId="65" fillId="0" borderId="12" xfId="0" applyNumberFormat="1" applyFont="1" applyBorder="1" applyAlignment="1">
      <alignment horizontal="center" wrapText="1"/>
    </xf>
    <xf numFmtId="3" fontId="65" fillId="0" borderId="37" xfId="0" applyNumberFormat="1" applyFont="1" applyBorder="1" applyAlignment="1">
      <alignment horizontal="center" wrapText="1"/>
    </xf>
    <xf numFmtId="4" fontId="65" fillId="0" borderId="3" xfId="0" applyNumberFormat="1" applyFont="1" applyBorder="1" applyAlignment="1">
      <alignment horizontal="center" wrapText="1"/>
    </xf>
    <xf numFmtId="166" fontId="65" fillId="0" borderId="2" xfId="0" applyNumberFormat="1" applyFont="1" applyBorder="1" applyAlignment="1">
      <alignment horizontal="center" wrapText="1"/>
    </xf>
    <xf numFmtId="3" fontId="65" fillId="0" borderId="4" xfId="0" applyNumberFormat="1" applyFont="1" applyBorder="1" applyAlignment="1">
      <alignment horizontal="center" wrapText="1"/>
    </xf>
    <xf numFmtId="4" fontId="65" fillId="0" borderId="5" xfId="0" applyNumberFormat="1" applyFont="1" applyBorder="1" applyAlignment="1">
      <alignment horizontal="center" wrapText="1"/>
    </xf>
    <xf numFmtId="166" fontId="65" fillId="0" borderId="9" xfId="0" applyNumberFormat="1" applyFont="1" applyBorder="1" applyAlignment="1">
      <alignment horizontal="center" wrapText="1"/>
    </xf>
    <xf numFmtId="3" fontId="65" fillId="0" borderId="8" xfId="0" applyNumberFormat="1" applyFont="1" applyBorder="1" applyAlignment="1">
      <alignment horizontal="center" wrapText="1"/>
    </xf>
    <xf numFmtId="4" fontId="65" fillId="0" borderId="2" xfId="0" applyNumberFormat="1" applyFont="1" applyFill="1" applyBorder="1" applyAlignment="1">
      <alignment horizontal="center" vertical="center"/>
    </xf>
    <xf numFmtId="3" fontId="65" fillId="0" borderId="3" xfId="0" applyNumberFormat="1" applyFont="1" applyFill="1" applyBorder="1" applyAlignment="1">
      <alignment horizontal="center"/>
    </xf>
    <xf numFmtId="4" fontId="65" fillId="0" borderId="12" xfId="0" applyNumberFormat="1" applyFont="1" applyFill="1" applyBorder="1" applyAlignment="1">
      <alignment horizontal="center" vertical="center"/>
    </xf>
    <xf numFmtId="4" fontId="65" fillId="34" borderId="12" xfId="0" applyNumberFormat="1" applyFont="1" applyFill="1" applyBorder="1" applyAlignment="1">
      <alignment horizontal="center" vertical="center"/>
    </xf>
    <xf numFmtId="4" fontId="65" fillId="34" borderId="2" xfId="0" applyNumberFormat="1" applyFont="1" applyFill="1" applyBorder="1" applyAlignment="1">
      <alignment horizontal="center" vertical="center"/>
    </xf>
    <xf numFmtId="166" fontId="65" fillId="34" borderId="2" xfId="0" applyNumberFormat="1" applyFont="1" applyFill="1" applyBorder="1" applyAlignment="1">
      <alignment horizontal="center" vertical="center"/>
    </xf>
    <xf numFmtId="1" fontId="65" fillId="0" borderId="3" xfId="0" applyNumberFormat="1" applyFont="1" applyFill="1" applyBorder="1" applyAlignment="1">
      <alignment horizontal="center"/>
    </xf>
    <xf numFmtId="1" fontId="65" fillId="34" borderId="3" xfId="0" applyNumberFormat="1" applyFont="1" applyFill="1" applyBorder="1" applyAlignment="1">
      <alignment horizontal="center"/>
    </xf>
    <xf numFmtId="4" fontId="65" fillId="34" borderId="2" xfId="0" applyNumberFormat="1" applyFont="1" applyFill="1" applyBorder="1" applyAlignment="1">
      <alignment vertical="center"/>
    </xf>
    <xf numFmtId="3" fontId="78" fillId="34" borderId="2" xfId="0" applyNumberFormat="1" applyFont="1" applyFill="1" applyBorder="1" applyAlignment="1">
      <alignment horizontal="center" vertical="center"/>
    </xf>
    <xf numFmtId="164" fontId="78" fillId="34" borderId="3" xfId="0" applyNumberFormat="1" applyFont="1" applyFill="1" applyBorder="1" applyAlignment="1">
      <alignment horizontal="center" vertical="center"/>
    </xf>
    <xf numFmtId="1" fontId="65" fillId="0" borderId="5" xfId="0" applyNumberFormat="1" applyFont="1" applyFill="1" applyBorder="1" applyAlignment="1">
      <alignment horizontal="center"/>
    </xf>
    <xf numFmtId="3" fontId="65" fillId="34" borderId="9" xfId="0" applyNumberFormat="1" applyFont="1" applyFill="1" applyBorder="1" applyAlignment="1">
      <alignment horizontal="center" vertical="center"/>
    </xf>
    <xf numFmtId="164" fontId="65" fillId="0" borderId="36" xfId="0" applyNumberFormat="1" applyFont="1" applyFill="1" applyBorder="1" applyAlignment="1">
      <alignment horizontal="center" vertical="center"/>
    </xf>
    <xf numFmtId="1" fontId="65" fillId="0" borderId="36" xfId="0" applyNumberFormat="1" applyFont="1" applyFill="1" applyBorder="1" applyAlignment="1">
      <alignment horizontal="center"/>
    </xf>
    <xf numFmtId="3" fontId="65" fillId="0" borderId="36" xfId="0" applyNumberFormat="1" applyFont="1" applyFill="1" applyBorder="1" applyAlignment="1">
      <alignment horizontal="center" vertical="center"/>
    </xf>
    <xf numFmtId="1" fontId="65" fillId="0" borderId="0" xfId="0" applyNumberFormat="1" applyFont="1" applyFill="1" applyBorder="1" applyAlignment="1">
      <alignment horizontal="center"/>
    </xf>
    <xf numFmtId="169" fontId="64" fillId="0" borderId="0" xfId="0" applyNumberFormat="1" applyFont="1" applyFill="1" applyBorder="1" applyAlignment="1">
      <alignment horizontal="left" vertical="center" wrapText="1"/>
    </xf>
    <xf numFmtId="1" fontId="65" fillId="34" borderId="3" xfId="0" applyNumberFormat="1" applyFont="1" applyFill="1" applyBorder="1" applyAlignment="1">
      <alignment horizontal="center" vertical="center"/>
    </xf>
    <xf numFmtId="4" fontId="65" fillId="0" borderId="0" xfId="0" applyNumberFormat="1" applyFont="1" applyFill="1" applyAlignment="1"/>
    <xf numFmtId="17" fontId="66" fillId="0" borderId="12" xfId="0" applyNumberFormat="1" applyFont="1" applyBorder="1" applyAlignment="1">
      <alignment horizontal="center" vertical="center"/>
    </xf>
    <xf numFmtId="3" fontId="65" fillId="0" borderId="12" xfId="0" applyNumberFormat="1" applyFont="1" applyBorder="1" applyAlignment="1">
      <alignment horizontal="center" vertical="center" wrapText="1"/>
    </xf>
    <xf numFmtId="1" fontId="65" fillId="0" borderId="11" xfId="0" applyNumberFormat="1" applyFont="1" applyBorder="1" applyAlignment="1">
      <alignment horizontal="center" vertical="center"/>
    </xf>
    <xf numFmtId="3" fontId="65" fillId="0" borderId="12" xfId="0" applyNumberFormat="1" applyFont="1" applyBorder="1" applyAlignment="1">
      <alignment horizontal="center" vertical="center"/>
    </xf>
    <xf numFmtId="3" fontId="65" fillId="0" borderId="2" xfId="0" applyNumberFormat="1" applyFont="1" applyBorder="1" applyAlignment="1">
      <alignment horizontal="center" vertical="center" wrapText="1"/>
    </xf>
    <xf numFmtId="1" fontId="65" fillId="0" borderId="3" xfId="0" applyNumberFormat="1" applyFont="1" applyBorder="1" applyAlignment="1">
      <alignment horizontal="center" vertical="center"/>
    </xf>
    <xf numFmtId="3" fontId="65" fillId="0" borderId="2" xfId="0" applyNumberFormat="1" applyFont="1" applyBorder="1" applyAlignment="1">
      <alignment horizontal="center" vertical="center"/>
    </xf>
    <xf numFmtId="1" fontId="65" fillId="0" borderId="0" xfId="0" applyNumberFormat="1" applyFont="1" applyBorder="1" applyAlignment="1">
      <alignment horizontal="center" vertical="center" wrapText="1"/>
    </xf>
    <xf numFmtId="3" fontId="65" fillId="0" borderId="9" xfId="0" applyNumberFormat="1" applyFont="1" applyBorder="1" applyAlignment="1">
      <alignment horizontal="center" vertical="center" wrapText="1"/>
    </xf>
    <xf numFmtId="1" fontId="65" fillId="0" borderId="1" xfId="0" applyNumberFormat="1" applyFont="1" applyBorder="1" applyAlignment="1">
      <alignment horizontal="center" vertical="center" wrapText="1"/>
    </xf>
    <xf numFmtId="175" fontId="40" fillId="0" borderId="0" xfId="0" applyFont="1" applyAlignment="1"/>
    <xf numFmtId="4" fontId="64" fillId="0" borderId="0" xfId="0" applyNumberFormat="1" applyFont="1" applyAlignment="1">
      <alignment horizontal="left" wrapText="1"/>
    </xf>
    <xf numFmtId="4" fontId="64" fillId="0" borderId="0" xfId="0" applyNumberFormat="1" applyFont="1" applyAlignment="1">
      <alignment horizontal="left"/>
    </xf>
    <xf numFmtId="166" fontId="65" fillId="34" borderId="3" xfId="0" applyNumberFormat="1" applyFont="1" applyFill="1" applyBorder="1" applyAlignment="1">
      <alignment horizontal="center" vertical="center"/>
    </xf>
    <xf numFmtId="4" fontId="65" fillId="34" borderId="9" xfId="0" applyNumberFormat="1" applyFont="1" applyFill="1" applyBorder="1" applyAlignment="1">
      <alignment horizontal="center" vertical="center"/>
    </xf>
    <xf numFmtId="2" fontId="65" fillId="34" borderId="11" xfId="0" applyNumberFormat="1" applyFont="1" applyFill="1" applyBorder="1" applyAlignment="1">
      <alignment horizontal="center" vertical="center"/>
    </xf>
    <xf numFmtId="165" fontId="65" fillId="34" borderId="12" xfId="0" applyNumberFormat="1" applyFont="1" applyFill="1" applyBorder="1" applyAlignment="1">
      <alignment horizontal="center" vertical="center"/>
    </xf>
    <xf numFmtId="2" fontId="65" fillId="34" borderId="36" xfId="0" applyNumberFormat="1" applyFont="1" applyFill="1" applyBorder="1" applyAlignment="1">
      <alignment horizontal="center" vertical="center"/>
    </xf>
    <xf numFmtId="164" fontId="65" fillId="34" borderId="12" xfId="0" applyNumberFormat="1" applyFont="1" applyFill="1" applyBorder="1" applyAlignment="1">
      <alignment horizontal="center" vertical="center"/>
    </xf>
    <xf numFmtId="164" fontId="65" fillId="34" borderId="37" xfId="0" applyNumberFormat="1" applyFont="1" applyFill="1" applyBorder="1" applyAlignment="1">
      <alignment horizontal="center" vertical="center"/>
    </xf>
    <xf numFmtId="2" fontId="65" fillId="34" borderId="3" xfId="0" applyNumberFormat="1" applyFont="1" applyFill="1" applyBorder="1" applyAlignment="1">
      <alignment horizontal="center" vertical="center"/>
    </xf>
    <xf numFmtId="165" fontId="65" fillId="34" borderId="2" xfId="0" applyNumberFormat="1" applyFont="1" applyFill="1" applyBorder="1" applyAlignment="1">
      <alignment horizontal="center" vertical="center"/>
    </xf>
    <xf numFmtId="2" fontId="65" fillId="34" borderId="0" xfId="0" applyNumberFormat="1" applyFont="1" applyFill="1" applyBorder="1" applyAlignment="1">
      <alignment horizontal="center" vertical="center"/>
    </xf>
    <xf numFmtId="164" fontId="65" fillId="34" borderId="4" xfId="0" applyNumberFormat="1" applyFont="1" applyFill="1" applyBorder="1" applyAlignment="1">
      <alignment horizontal="center" vertical="center"/>
    </xf>
    <xf numFmtId="2" fontId="65" fillId="0" borderId="3" xfId="0" applyNumberFormat="1" applyFont="1" applyFill="1" applyBorder="1" applyAlignment="1">
      <alignment horizontal="center" vertical="center"/>
    </xf>
    <xf numFmtId="2" fontId="65" fillId="0" borderId="0" xfId="0" applyNumberFormat="1" applyFont="1" applyFill="1" applyBorder="1" applyAlignment="1">
      <alignment horizontal="center" vertical="center"/>
    </xf>
    <xf numFmtId="4" fontId="65" fillId="0" borderId="3" xfId="0" applyNumberFormat="1" applyFont="1" applyFill="1" applyBorder="1" applyAlignment="1">
      <alignment horizontal="center" wrapText="1"/>
    </xf>
    <xf numFmtId="4" fontId="65" fillId="0" borderId="2" xfId="0" applyNumberFormat="1" applyFont="1" applyFill="1" applyBorder="1" applyAlignment="1">
      <alignment horizontal="center" wrapText="1"/>
    </xf>
    <xf numFmtId="4" fontId="65" fillId="0" borderId="4" xfId="0" applyNumberFormat="1" applyFont="1" applyFill="1" applyBorder="1" applyAlignment="1">
      <alignment horizontal="center" wrapText="1"/>
    </xf>
    <xf numFmtId="4" fontId="65" fillId="0" borderId="1" xfId="0" applyNumberFormat="1" applyFont="1" applyFill="1" applyBorder="1" applyAlignment="1">
      <alignment horizontal="center" wrapText="1"/>
    </xf>
    <xf numFmtId="4" fontId="65" fillId="0" borderId="9" xfId="0" applyNumberFormat="1" applyFont="1" applyFill="1" applyBorder="1" applyAlignment="1">
      <alignment horizontal="center" wrapText="1"/>
    </xf>
    <xf numFmtId="4" fontId="65" fillId="0" borderId="8" xfId="0" applyNumberFormat="1" applyFont="1" applyFill="1" applyBorder="1" applyAlignment="1">
      <alignment horizontal="center" wrapText="1"/>
    </xf>
    <xf numFmtId="175" fontId="40" fillId="0" borderId="12" xfId="0" applyFont="1" applyBorder="1" applyAlignment="1">
      <alignment horizontal="center" vertical="center" wrapText="1"/>
    </xf>
    <xf numFmtId="4" fontId="64" fillId="0" borderId="0" xfId="0" applyNumberFormat="1" applyFont="1" applyFill="1" applyBorder="1" applyAlignment="1">
      <alignment horizontal="center" wrapText="1"/>
    </xf>
    <xf numFmtId="165" fontId="65" fillId="0" borderId="12" xfId="0" applyNumberFormat="1" applyFont="1" applyFill="1" applyBorder="1" applyAlignment="1">
      <alignment horizontal="center" vertical="center"/>
    </xf>
    <xf numFmtId="164" fontId="65" fillId="0" borderId="37" xfId="0" applyNumberFormat="1" applyFont="1" applyFill="1" applyBorder="1" applyAlignment="1">
      <alignment horizontal="center" vertical="center"/>
    </xf>
    <xf numFmtId="164" fontId="65" fillId="0" borderId="4" xfId="0" applyNumberFormat="1" applyFont="1" applyFill="1" applyBorder="1" applyAlignment="1">
      <alignment horizontal="center" vertical="center"/>
    </xf>
    <xf numFmtId="2" fontId="65" fillId="34" borderId="1" xfId="0" applyNumberFormat="1" applyFont="1" applyFill="1" applyBorder="1" applyAlignment="1">
      <alignment horizontal="center" vertical="center"/>
    </xf>
    <xf numFmtId="165" fontId="65" fillId="34" borderId="9" xfId="0" applyNumberFormat="1" applyFont="1" applyFill="1" applyBorder="1" applyAlignment="1">
      <alignment horizontal="center" vertical="center"/>
    </xf>
    <xf numFmtId="164" fontId="65" fillId="34" borderId="8" xfId="0" applyNumberFormat="1" applyFont="1" applyFill="1" applyBorder="1" applyAlignment="1">
      <alignment horizontal="center" vertical="center"/>
    </xf>
    <xf numFmtId="169" fontId="40" fillId="0" borderId="0" xfId="0" applyNumberFormat="1" applyFont="1" applyFill="1" applyBorder="1" applyAlignment="1">
      <alignment horizontal="left" vertical="center" wrapText="1"/>
    </xf>
    <xf numFmtId="4" fontId="64" fillId="0" borderId="3" xfId="0" applyNumberFormat="1" applyFont="1" applyFill="1" applyBorder="1" applyAlignment="1">
      <alignment horizontal="center" vertical="center"/>
    </xf>
    <xf numFmtId="169" fontId="65" fillId="0" borderId="6" xfId="0" applyNumberFormat="1" applyFont="1" applyFill="1" applyBorder="1" applyAlignment="1">
      <alignment horizontal="center" vertical="center" wrapText="1"/>
    </xf>
    <xf numFmtId="1" fontId="65" fillId="0" borderId="13" xfId="0" applyNumberFormat="1" applyFont="1" applyFill="1" applyBorder="1" applyAlignment="1">
      <alignment horizontal="center" vertical="center"/>
    </xf>
    <xf numFmtId="1" fontId="65" fillId="34" borderId="13" xfId="0" applyNumberFormat="1" applyFont="1" applyFill="1" applyBorder="1" applyAlignment="1">
      <alignment horizontal="center" vertical="center"/>
    </xf>
    <xf numFmtId="175" fontId="65" fillId="0" borderId="0" xfId="0" applyNumberFormat="1" applyFont="1" applyFill="1" applyBorder="1" applyAlignment="1">
      <alignment horizontal="center" vertical="center"/>
    </xf>
    <xf numFmtId="169" fontId="65" fillId="0" borderId="13" xfId="0" applyNumberFormat="1" applyFont="1" applyFill="1" applyBorder="1" applyAlignment="1">
      <alignment horizontal="center" vertical="center" wrapText="1"/>
    </xf>
    <xf numFmtId="1" fontId="65" fillId="0" borderId="0" xfId="2" applyNumberFormat="1" applyFont="1" applyFill="1" applyBorder="1" applyAlignment="1">
      <alignment horizontal="center" wrapText="1"/>
    </xf>
    <xf numFmtId="4" fontId="65" fillId="0" borderId="0" xfId="2" applyNumberFormat="1" applyFont="1" applyFill="1" applyBorder="1" applyAlignment="1">
      <alignment horizontal="center" wrapText="1"/>
    </xf>
    <xf numFmtId="4" fontId="65" fillId="0" borderId="0" xfId="2" applyNumberFormat="1" applyFont="1" applyAlignment="1">
      <alignment horizontal="center" wrapText="1"/>
    </xf>
    <xf numFmtId="1" fontId="65" fillId="0" borderId="0" xfId="0" applyNumberFormat="1" applyFont="1" applyFill="1" applyAlignment="1">
      <alignment horizontal="center" wrapText="1"/>
    </xf>
    <xf numFmtId="1" fontId="65" fillId="0" borderId="0" xfId="2" applyNumberFormat="1" applyFont="1" applyAlignment="1">
      <alignment horizontal="center" wrapText="1"/>
    </xf>
    <xf numFmtId="175" fontId="66" fillId="0" borderId="3" xfId="0" applyNumberFormat="1" applyFont="1" applyBorder="1" applyAlignment="1">
      <alignment horizontal="center" vertical="center"/>
    </xf>
    <xf numFmtId="175" fontId="66" fillId="0" borderId="12" xfId="0" applyNumberFormat="1" applyFont="1" applyBorder="1" applyAlignment="1">
      <alignment horizontal="center" vertical="center"/>
    </xf>
    <xf numFmtId="175" fontId="66" fillId="0" borderId="9" xfId="0" applyNumberFormat="1" applyFont="1" applyBorder="1" applyAlignment="1">
      <alignment horizontal="center" vertical="center"/>
    </xf>
    <xf numFmtId="1" fontId="65" fillId="0" borderId="0" xfId="0" applyNumberFormat="1" applyFont="1" applyFill="1" applyAlignment="1">
      <alignment horizontal="center"/>
    </xf>
    <xf numFmtId="1" fontId="64" fillId="0" borderId="36" xfId="0" applyNumberFormat="1" applyFont="1" applyFill="1" applyBorder="1" applyAlignment="1">
      <alignment horizontal="center" vertical="center" wrapText="1"/>
    </xf>
    <xf numFmtId="1" fontId="64" fillId="0" borderId="1" xfId="0" applyNumberFormat="1" applyFont="1" applyFill="1" applyBorder="1" applyAlignment="1">
      <alignment horizontal="center"/>
    </xf>
    <xf numFmtId="1" fontId="65" fillId="0" borderId="0" xfId="0" applyNumberFormat="1" applyFont="1" applyFill="1" applyBorder="1" applyAlignment="1">
      <alignment horizontal="right" vertical="center" indent="3"/>
    </xf>
    <xf numFmtId="166" fontId="65" fillId="0" borderId="0" xfId="0" applyNumberFormat="1" applyFont="1" applyFill="1" applyBorder="1" applyAlignment="1">
      <alignment horizontal="right" vertical="center" indent="3"/>
    </xf>
    <xf numFmtId="3" fontId="65" fillId="0" borderId="0" xfId="0" applyNumberFormat="1" applyFont="1" applyFill="1" applyBorder="1" applyAlignment="1">
      <alignment horizontal="right" vertical="center" indent="3"/>
    </xf>
    <xf numFmtId="4" fontId="65" fillId="0" borderId="0" xfId="0" applyNumberFormat="1" applyFont="1" applyAlignment="1">
      <alignment horizontal="left" vertical="top"/>
    </xf>
    <xf numFmtId="4" fontId="64" fillId="0" borderId="7" xfId="0" applyNumberFormat="1" applyFont="1" applyFill="1" applyBorder="1" applyAlignment="1">
      <alignment horizontal="center" vertical="center"/>
    </xf>
    <xf numFmtId="4" fontId="65" fillId="0" borderId="2" xfId="0" applyNumberFormat="1" applyFont="1" applyBorder="1" applyAlignment="1">
      <alignment horizontal="center" vertical="center" wrapText="1"/>
    </xf>
    <xf numFmtId="4" fontId="65" fillId="0" borderId="9" xfId="0" applyNumberFormat="1" applyFont="1" applyBorder="1" applyAlignment="1">
      <alignment horizontal="center" vertical="center" wrapText="1"/>
    </xf>
    <xf numFmtId="4" fontId="65" fillId="0" borderId="12" xfId="0" applyNumberFormat="1" applyFont="1" applyBorder="1" applyAlignment="1">
      <alignment horizontal="center" vertical="center" wrapText="1"/>
    </xf>
    <xf numFmtId="2" fontId="65" fillId="0" borderId="12" xfId="0" applyNumberFormat="1" applyFont="1" applyBorder="1" applyAlignment="1">
      <alignment horizontal="center" vertical="center" wrapText="1"/>
    </xf>
    <xf numFmtId="2" fontId="65" fillId="0" borderId="2" xfId="0" applyNumberFormat="1" applyFont="1" applyBorder="1" applyAlignment="1">
      <alignment horizontal="center" vertical="center" wrapText="1"/>
    </xf>
    <xf numFmtId="2" fontId="65" fillId="0" borderId="9" xfId="0" applyNumberFormat="1" applyFont="1" applyBorder="1" applyAlignment="1">
      <alignment horizontal="center" vertical="center" wrapText="1"/>
    </xf>
    <xf numFmtId="4" fontId="64" fillId="0" borderId="0" xfId="0" applyNumberFormat="1" applyFont="1" applyAlignment="1">
      <alignment horizontal="left" vertical="center" wrapText="1"/>
    </xf>
    <xf numFmtId="164" fontId="65" fillId="0" borderId="12" xfId="0" applyNumberFormat="1" applyFont="1" applyFill="1" applyBorder="1" applyAlignment="1">
      <alignment horizontal="center"/>
    </xf>
    <xf numFmtId="164" fontId="65" fillId="0" borderId="2" xfId="0" applyNumberFormat="1" applyFont="1" applyFill="1" applyBorder="1" applyAlignment="1">
      <alignment horizontal="center"/>
    </xf>
    <xf numFmtId="164" fontId="65" fillId="34" borderId="2" xfId="0" applyNumberFormat="1" applyFont="1" applyFill="1" applyBorder="1" applyAlignment="1">
      <alignment horizontal="center"/>
    </xf>
    <xf numFmtId="4" fontId="65" fillId="34" borderId="2" xfId="0" applyNumberFormat="1" applyFont="1" applyFill="1" applyBorder="1" applyAlignment="1">
      <alignment horizontal="center"/>
    </xf>
    <xf numFmtId="164" fontId="65" fillId="0" borderId="9" xfId="0" applyNumberFormat="1" applyFont="1" applyFill="1" applyBorder="1" applyAlignment="1">
      <alignment horizontal="center"/>
    </xf>
    <xf numFmtId="166" fontId="24" fillId="0" borderId="13" xfId="0" applyNumberFormat="1" applyFont="1" applyFill="1" applyBorder="1" applyAlignment="1">
      <alignment horizontal="center" vertical="center"/>
    </xf>
    <xf numFmtId="166" fontId="25" fillId="34" borderId="9" xfId="0" applyNumberFormat="1" applyFont="1" applyFill="1" applyBorder="1" applyAlignment="1">
      <alignment horizontal="center" vertical="center"/>
    </xf>
    <xf numFmtId="164" fontId="66" fillId="0" borderId="3" xfId="0" applyNumberFormat="1" applyFont="1" applyFill="1" applyBorder="1" applyAlignment="1">
      <alignment horizontal="center"/>
    </xf>
    <xf numFmtId="164" fontId="66" fillId="0" borderId="2" xfId="0" applyNumberFormat="1" applyFont="1" applyFill="1" applyBorder="1" applyAlignment="1">
      <alignment horizontal="center"/>
    </xf>
    <xf numFmtId="164" fontId="66" fillId="0" borderId="4" xfId="0" applyNumberFormat="1" applyFont="1" applyFill="1" applyBorder="1" applyAlignment="1">
      <alignment horizontal="center"/>
    </xf>
    <xf numFmtId="2" fontId="66" fillId="0" borderId="3" xfId="0" applyNumberFormat="1" applyFont="1" applyFill="1" applyBorder="1" applyAlignment="1">
      <alignment horizontal="center"/>
    </xf>
    <xf numFmtId="4" fontId="21" fillId="0" borderId="0" xfId="0" applyNumberFormat="1" applyFont="1" applyFill="1" applyBorder="1" applyAlignment="1">
      <alignment horizontal="center" wrapText="1"/>
    </xf>
    <xf numFmtId="4" fontId="21" fillId="0" borderId="0" xfId="0" applyNumberFormat="1" applyFont="1" applyFill="1" applyBorder="1" applyAlignment="1">
      <alignment horizontal="left"/>
    </xf>
    <xf numFmtId="4" fontId="21" fillId="0" borderId="0" xfId="0" applyNumberFormat="1" applyFont="1" applyFill="1" applyBorder="1" applyAlignment="1">
      <alignment horizontal="center"/>
    </xf>
    <xf numFmtId="171" fontId="65" fillId="0" borderId="2" xfId="0" applyNumberFormat="1" applyFont="1" applyFill="1" applyBorder="1" applyAlignment="1">
      <alignment horizontal="center" wrapText="1"/>
    </xf>
    <xf numFmtId="1" fontId="65" fillId="0" borderId="2" xfId="0" applyNumberFormat="1" applyFont="1" applyFill="1" applyBorder="1" applyAlignment="1">
      <alignment horizontal="center"/>
    </xf>
    <xf numFmtId="1" fontId="65" fillId="0" borderId="4" xfId="0" applyNumberFormat="1" applyFont="1" applyFill="1" applyBorder="1" applyAlignment="1">
      <alignment horizontal="center"/>
    </xf>
    <xf numFmtId="171" fontId="65" fillId="0" borderId="9" xfId="0" applyNumberFormat="1" applyFont="1" applyFill="1" applyBorder="1" applyAlignment="1">
      <alignment horizontal="center" wrapText="1"/>
    </xf>
    <xf numFmtId="4" fontId="76" fillId="0" borderId="0" xfId="0" applyNumberFormat="1" applyFont="1" applyFill="1" applyBorder="1" applyAlignment="1">
      <alignment horizontal="center"/>
    </xf>
    <xf numFmtId="164" fontId="65" fillId="0" borderId="0" xfId="0" applyNumberFormat="1" applyFont="1" applyFill="1" applyBorder="1" applyAlignment="1">
      <alignment horizontal="center"/>
    </xf>
    <xf numFmtId="2" fontId="65" fillId="0" borderId="3" xfId="0" applyNumberFormat="1" applyFont="1" applyFill="1" applyBorder="1" applyAlignment="1">
      <alignment horizontal="center"/>
    </xf>
    <xf numFmtId="2" fontId="65" fillId="0" borderId="2" xfId="0" applyNumberFormat="1" applyFont="1" applyFill="1" applyBorder="1" applyAlignment="1">
      <alignment horizontal="center"/>
    </xf>
    <xf numFmtId="2" fontId="65" fillId="0" borderId="4" xfId="0" applyNumberFormat="1" applyFont="1" applyFill="1" applyBorder="1" applyAlignment="1">
      <alignment horizontal="center"/>
    </xf>
    <xf numFmtId="4" fontId="20" fillId="0" borderId="0" xfId="0" applyNumberFormat="1" applyFont="1" applyFill="1" applyBorder="1" applyAlignment="1">
      <alignment horizontal="left"/>
    </xf>
    <xf numFmtId="4" fontId="20" fillId="0" borderId="0" xfId="0" applyNumberFormat="1" applyFont="1" applyFill="1" applyBorder="1" applyAlignment="1">
      <alignment horizontal="center"/>
    </xf>
    <xf numFmtId="4" fontId="66" fillId="0" borderId="0" xfId="0" applyNumberFormat="1" applyFont="1" applyFill="1" applyBorder="1" applyAlignment="1">
      <alignment horizontal="center"/>
    </xf>
    <xf numFmtId="164" fontId="66" fillId="0" borderId="0" xfId="0" applyNumberFormat="1" applyFont="1" applyFill="1" applyBorder="1" applyAlignment="1">
      <alignment horizontal="center"/>
    </xf>
    <xf numFmtId="4" fontId="40" fillId="0" borderId="0" xfId="0" applyNumberFormat="1" applyFont="1" applyFill="1" applyAlignment="1">
      <alignment horizontal="left"/>
    </xf>
    <xf numFmtId="4" fontId="66" fillId="0" borderId="0" xfId="0" applyNumberFormat="1" applyFont="1" applyFill="1" applyBorder="1" applyAlignment="1">
      <alignment horizontal="center" wrapText="1"/>
    </xf>
    <xf numFmtId="4" fontId="66" fillId="0" borderId="0" xfId="0" applyNumberFormat="1" applyFont="1" applyFill="1" applyAlignment="1">
      <alignment horizontal="center"/>
    </xf>
    <xf numFmtId="4" fontId="66" fillId="0" borderId="0" xfId="0" applyNumberFormat="1" applyFont="1" applyFill="1" applyAlignment="1">
      <alignment horizontal="center" wrapText="1"/>
    </xf>
    <xf numFmtId="4" fontId="66" fillId="0" borderId="0" xfId="0" applyNumberFormat="1" applyFont="1" applyFill="1" applyBorder="1" applyAlignment="1">
      <alignment horizontal="left"/>
    </xf>
    <xf numFmtId="4" fontId="66" fillId="0" borderId="0" xfId="0" applyNumberFormat="1" applyFont="1" applyFill="1"/>
    <xf numFmtId="4" fontId="80" fillId="0" borderId="0" xfId="0" applyNumberFormat="1" applyFont="1" applyFill="1" applyBorder="1" applyAlignment="1">
      <alignment horizontal="center" wrapText="1"/>
    </xf>
    <xf numFmtId="4" fontId="40" fillId="0" borderId="5" xfId="0" applyNumberFormat="1" applyFont="1" applyFill="1" applyBorder="1" applyAlignment="1">
      <alignment horizontal="center"/>
    </xf>
    <xf numFmtId="4" fontId="40" fillId="0" borderId="9" xfId="0" applyNumberFormat="1" applyFont="1" applyFill="1" applyBorder="1" applyAlignment="1">
      <alignment horizontal="center"/>
    </xf>
    <xf numFmtId="1" fontId="66" fillId="0" borderId="3" xfId="0" applyNumberFormat="1" applyFont="1" applyFill="1" applyBorder="1" applyAlignment="1">
      <alignment horizontal="center"/>
    </xf>
    <xf numFmtId="1" fontId="66" fillId="0" borderId="2" xfId="0" applyNumberFormat="1" applyFont="1" applyFill="1" applyBorder="1" applyAlignment="1">
      <alignment horizontal="center"/>
    </xf>
    <xf numFmtId="175" fontId="66" fillId="0" borderId="0" xfId="0" applyNumberFormat="1" applyFont="1" applyFill="1" applyBorder="1" applyAlignment="1">
      <alignment horizontal="center"/>
    </xf>
    <xf numFmtId="1" fontId="66" fillId="0" borderId="0" xfId="0" applyNumberFormat="1" applyFont="1" applyFill="1" applyBorder="1" applyAlignment="1">
      <alignment horizontal="center"/>
    </xf>
    <xf numFmtId="3" fontId="66" fillId="0" borderId="3" xfId="0" applyNumberFormat="1" applyFont="1" applyFill="1" applyBorder="1" applyAlignment="1">
      <alignment horizontal="center"/>
    </xf>
    <xf numFmtId="3" fontId="66" fillId="0" borderId="2" xfId="0" applyNumberFormat="1" applyFont="1" applyFill="1" applyBorder="1" applyAlignment="1">
      <alignment horizontal="center"/>
    </xf>
    <xf numFmtId="4" fontId="66" fillId="0" borderId="0" xfId="0" applyNumberFormat="1" applyFont="1" applyFill="1" applyAlignment="1"/>
    <xf numFmtId="4" fontId="66" fillId="0" borderId="0" xfId="0" applyNumberFormat="1" applyFont="1" applyFill="1" applyAlignment="1">
      <alignment vertical="center"/>
    </xf>
    <xf numFmtId="4" fontId="40" fillId="0" borderId="0" xfId="0" applyNumberFormat="1" applyFont="1" applyFill="1"/>
    <xf numFmtId="4" fontId="66" fillId="0" borderId="0" xfId="0" applyNumberFormat="1" applyFont="1" applyFill="1" applyBorder="1"/>
    <xf numFmtId="4" fontId="40" fillId="0" borderId="0" xfId="0" applyNumberFormat="1" applyFont="1" applyFill="1" applyAlignment="1">
      <alignment vertical="center"/>
    </xf>
    <xf numFmtId="14" fontId="65" fillId="0" borderId="2" xfId="0" applyNumberFormat="1" applyFont="1" applyFill="1" applyBorder="1" applyAlignment="1">
      <alignment horizontal="center" wrapText="1"/>
    </xf>
    <xf numFmtId="2" fontId="66" fillId="35" borderId="3" xfId="0" applyNumberFormat="1" applyFont="1" applyFill="1" applyBorder="1" applyAlignment="1">
      <alignment horizontal="center"/>
    </xf>
    <xf numFmtId="1" fontId="65" fillId="35" borderId="5" xfId="0" applyNumberFormat="1" applyFont="1" applyFill="1" applyBorder="1" applyAlignment="1">
      <alignment horizontal="center"/>
    </xf>
    <xf numFmtId="1" fontId="65" fillId="35" borderId="9" xfId="0" applyNumberFormat="1" applyFont="1" applyFill="1" applyBorder="1" applyAlignment="1">
      <alignment horizontal="center"/>
    </xf>
    <xf numFmtId="1" fontId="65" fillId="35" borderId="8" xfId="0" applyNumberFormat="1" applyFont="1" applyFill="1" applyBorder="1" applyAlignment="1">
      <alignment horizontal="center"/>
    </xf>
    <xf numFmtId="2" fontId="65" fillId="35" borderId="5" xfId="0" applyNumberFormat="1" applyFont="1" applyFill="1" applyBorder="1" applyAlignment="1">
      <alignment horizontal="center"/>
    </xf>
    <xf numFmtId="2" fontId="65" fillId="35" borderId="9" xfId="0" applyNumberFormat="1" applyFont="1" applyFill="1" applyBorder="1" applyAlignment="1">
      <alignment horizontal="center"/>
    </xf>
    <xf numFmtId="2" fontId="65" fillId="35" borderId="8" xfId="0" applyNumberFormat="1" applyFont="1" applyFill="1" applyBorder="1" applyAlignment="1">
      <alignment horizontal="center"/>
    </xf>
    <xf numFmtId="164" fontId="66" fillId="35" borderId="5" xfId="0" applyNumberFormat="1" applyFont="1" applyFill="1" applyBorder="1" applyAlignment="1">
      <alignment horizontal="center"/>
    </xf>
    <xf numFmtId="164" fontId="66" fillId="35" borderId="9" xfId="0" applyNumberFormat="1" applyFont="1" applyFill="1" applyBorder="1" applyAlignment="1">
      <alignment horizontal="center"/>
    </xf>
    <xf numFmtId="164" fontId="66" fillId="35" borderId="8" xfId="0" applyNumberFormat="1" applyFont="1" applyFill="1" applyBorder="1" applyAlignment="1">
      <alignment horizontal="center"/>
    </xf>
    <xf numFmtId="2" fontId="66" fillId="35" borderId="5" xfId="0" applyNumberFormat="1" applyFont="1" applyFill="1" applyBorder="1" applyAlignment="1">
      <alignment horizontal="center"/>
    </xf>
    <xf numFmtId="2" fontId="66" fillId="35" borderId="9" xfId="0" applyNumberFormat="1" applyFont="1" applyFill="1" applyBorder="1" applyAlignment="1">
      <alignment horizontal="center"/>
    </xf>
    <xf numFmtId="2" fontId="66" fillId="35" borderId="8" xfId="0" applyNumberFormat="1" applyFont="1" applyFill="1" applyBorder="1" applyAlignment="1">
      <alignment horizontal="center"/>
    </xf>
    <xf numFmtId="171" fontId="66" fillId="0" borderId="9" xfId="0" applyNumberFormat="1" applyFont="1" applyBorder="1" applyAlignment="1">
      <alignment horizontal="center" vertical="center"/>
    </xf>
    <xf numFmtId="171" fontId="65" fillId="0" borderId="0" xfId="0" applyNumberFormat="1" applyFont="1" applyFill="1" applyBorder="1" applyAlignment="1">
      <alignment horizontal="center" wrapText="1"/>
    </xf>
    <xf numFmtId="2" fontId="65" fillId="0" borderId="0" xfId="0" applyNumberFormat="1" applyFont="1" applyFill="1" applyBorder="1" applyAlignment="1">
      <alignment horizontal="center"/>
    </xf>
    <xf numFmtId="4" fontId="40" fillId="0" borderId="5" xfId="0" applyNumberFormat="1" applyFont="1" applyFill="1" applyBorder="1" applyAlignment="1">
      <alignment horizontal="center" wrapText="1"/>
    </xf>
    <xf numFmtId="4" fontId="40" fillId="0" borderId="13" xfId="0" applyNumberFormat="1" applyFont="1" applyFill="1" applyBorder="1" applyAlignment="1">
      <alignment horizontal="center" wrapText="1"/>
    </xf>
    <xf numFmtId="4" fontId="40" fillId="0" borderId="6" xfId="0" applyNumberFormat="1" applyFont="1" applyFill="1" applyBorder="1" applyAlignment="1">
      <alignment horizontal="center"/>
    </xf>
    <xf numFmtId="4" fontId="40" fillId="0" borderId="13" xfId="0" applyNumberFormat="1" applyFont="1" applyFill="1" applyBorder="1" applyAlignment="1">
      <alignment horizontal="center"/>
    </xf>
    <xf numFmtId="4" fontId="35" fillId="0" borderId="0" xfId="0" applyNumberFormat="1" applyFont="1" applyFill="1" applyBorder="1" applyAlignment="1">
      <alignment horizontal="center" wrapText="1"/>
    </xf>
    <xf numFmtId="4" fontId="35" fillId="0" borderId="0" xfId="0" applyNumberFormat="1" applyFont="1" applyFill="1" applyBorder="1" applyAlignment="1">
      <alignment horizontal="left" wrapText="1"/>
    </xf>
    <xf numFmtId="4" fontId="35" fillId="0" borderId="0" xfId="0" applyNumberFormat="1" applyFont="1" applyFill="1" applyBorder="1" applyAlignment="1">
      <alignment horizontal="right"/>
    </xf>
    <xf numFmtId="4" fontId="70" fillId="0" borderId="0" xfId="0" applyNumberFormat="1" applyFont="1" applyFill="1"/>
    <xf numFmtId="4" fontId="70" fillId="0" borderId="0" xfId="0" applyNumberFormat="1" applyFont="1" applyFill="1" applyBorder="1" applyAlignment="1"/>
    <xf numFmtId="4" fontId="34" fillId="0" borderId="0" xfId="0" applyNumberFormat="1" applyFont="1" applyFill="1" applyBorder="1" applyAlignment="1">
      <alignment horizontal="left"/>
    </xf>
    <xf numFmtId="4" fontId="70" fillId="0" borderId="0" xfId="0" applyNumberFormat="1" applyFont="1" applyFill="1" applyBorder="1" applyAlignment="1">
      <alignment horizontal="center" wrapText="1"/>
    </xf>
    <xf numFmtId="4" fontId="70" fillId="0" borderId="0" xfId="0" applyNumberFormat="1" applyFont="1" applyFill="1" applyBorder="1" applyAlignment="1">
      <alignment horizontal="left" wrapText="1"/>
    </xf>
    <xf numFmtId="4" fontId="70" fillId="0" borderId="0" xfId="0" applyNumberFormat="1" applyFont="1" applyFill="1" applyAlignment="1"/>
    <xf numFmtId="4" fontId="39" fillId="0" borderId="0" xfId="0" applyNumberFormat="1" applyFont="1" applyFill="1" applyBorder="1" applyAlignment="1">
      <alignment horizontal="left"/>
    </xf>
    <xf numFmtId="4" fontId="39" fillId="0" borderId="0" xfId="0" applyNumberFormat="1" applyFont="1" applyFill="1" applyAlignment="1">
      <alignment horizontal="center"/>
    </xf>
    <xf numFmtId="4" fontId="70" fillId="0" borderId="0" xfId="0" applyNumberFormat="1" applyFont="1" applyFill="1" applyAlignment="1">
      <alignment horizontal="centerContinuous"/>
    </xf>
    <xf numFmtId="4" fontId="70" fillId="0" borderId="0" xfId="0" applyNumberFormat="1" applyFont="1" applyFill="1" applyAlignment="1">
      <alignment horizontal="left"/>
    </xf>
    <xf numFmtId="17" fontId="70" fillId="0" borderId="0" xfId="0" applyNumberFormat="1" applyFont="1" applyFill="1" applyAlignment="1"/>
    <xf numFmtId="168" fontId="70" fillId="0" borderId="0" xfId="0" applyNumberFormat="1" applyFont="1" applyFill="1" applyAlignment="1"/>
    <xf numFmtId="4" fontId="70" fillId="0" borderId="0" xfId="0" applyNumberFormat="1" applyFont="1" applyFill="1" applyAlignment="1">
      <alignment horizontal="left" vertical="top"/>
    </xf>
    <xf numFmtId="4" fontId="82" fillId="0" borderId="0" xfId="0" applyNumberFormat="1" applyFont="1" applyFill="1" applyAlignment="1"/>
    <xf numFmtId="168" fontId="70" fillId="0" borderId="0" xfId="0" applyNumberFormat="1" applyFont="1" applyFill="1" applyAlignment="1">
      <alignment horizontal="right"/>
    </xf>
    <xf numFmtId="4" fontId="70" fillId="0" borderId="0" xfId="0" applyNumberFormat="1" applyFont="1" applyFill="1" applyAlignment="1">
      <alignment wrapText="1"/>
    </xf>
    <xf numFmtId="4" fontId="64" fillId="0" borderId="36" xfId="0" applyNumberFormat="1" applyFont="1" applyBorder="1" applyAlignment="1">
      <alignment horizontal="left" vertical="center" wrapText="1"/>
    </xf>
    <xf numFmtId="4" fontId="24" fillId="0" borderId="0" xfId="2" applyNumberFormat="1" applyFont="1" applyBorder="1" applyAlignment="1">
      <alignment horizontal="left" vertical="center" indent="1"/>
    </xf>
    <xf numFmtId="175" fontId="40" fillId="0" borderId="6" xfId="0" applyFont="1" applyBorder="1" applyAlignment="1">
      <alignment horizontal="center" vertical="center" wrapText="1"/>
    </xf>
    <xf numFmtId="175" fontId="40" fillId="0" borderId="10" xfId="0" applyFont="1" applyBorder="1" applyAlignment="1">
      <alignment horizontal="center" vertical="center" wrapText="1"/>
    </xf>
    <xf numFmtId="4" fontId="62" fillId="0" borderId="31" xfId="0" applyNumberFormat="1" applyFont="1" applyBorder="1" applyAlignment="1">
      <alignment horizontal="center" wrapText="1"/>
    </xf>
    <xf numFmtId="4" fontId="62" fillId="0" borderId="32" xfId="0" applyNumberFormat="1" applyFont="1" applyBorder="1" applyAlignment="1">
      <alignment horizontal="center" wrapText="1"/>
    </xf>
    <xf numFmtId="4" fontId="62" fillId="0" borderId="29" xfId="0" applyNumberFormat="1" applyFont="1" applyBorder="1" applyAlignment="1">
      <alignment horizontal="center" wrapText="1"/>
    </xf>
    <xf numFmtId="4" fontId="62" fillId="0" borderId="34" xfId="0" applyNumberFormat="1" applyFont="1" applyBorder="1" applyAlignment="1">
      <alignment horizontal="center" wrapText="1"/>
    </xf>
    <xf numFmtId="4" fontId="25" fillId="0" borderId="0" xfId="0" applyNumberFormat="1" applyFont="1" applyBorder="1"/>
    <xf numFmtId="4" fontId="25" fillId="0" borderId="35" xfId="0" applyNumberFormat="1" applyFont="1" applyBorder="1"/>
    <xf numFmtId="4" fontId="25" fillId="0" borderId="29" xfId="0" applyNumberFormat="1" applyFont="1" applyBorder="1"/>
    <xf numFmtId="4" fontId="25" fillId="0" borderId="34" xfId="0" applyNumberFormat="1" applyFont="1" applyBorder="1"/>
    <xf numFmtId="4" fontId="24" fillId="0" borderId="31" xfId="0" applyNumberFormat="1" applyFont="1" applyBorder="1"/>
    <xf numFmtId="4" fontId="24" fillId="0" borderId="32" xfId="0" applyNumberFormat="1" applyFont="1" applyBorder="1"/>
    <xf numFmtId="4" fontId="64" fillId="0" borderId="6" xfId="0" applyNumberFormat="1" applyFont="1" applyFill="1" applyBorder="1" applyAlignment="1">
      <alignment horizontal="center"/>
    </xf>
    <xf numFmtId="4" fontId="64" fillId="0" borderId="7" xfId="0" applyNumberFormat="1" applyFont="1" applyFill="1" applyBorder="1" applyAlignment="1">
      <alignment horizontal="center"/>
    </xf>
    <xf numFmtId="4" fontId="64" fillId="0" borderId="10" xfId="0" applyNumberFormat="1" applyFont="1" applyFill="1" applyBorder="1" applyAlignment="1">
      <alignment horizontal="center"/>
    </xf>
    <xf numFmtId="4" fontId="64" fillId="0" borderId="12" xfId="0" applyNumberFormat="1" applyFont="1" applyFill="1" applyBorder="1" applyAlignment="1">
      <alignment horizontal="center" vertical="center" wrapText="1"/>
    </xf>
    <xf numFmtId="4" fontId="64" fillId="0" borderId="9" xfId="0" applyNumberFormat="1" applyFont="1" applyFill="1" applyBorder="1" applyAlignment="1">
      <alignment horizontal="center" vertical="center" wrapText="1"/>
    </xf>
    <xf numFmtId="4" fontId="25" fillId="0" borderId="31" xfId="0" applyNumberFormat="1" applyFont="1" applyBorder="1" applyAlignment="1">
      <alignment horizontal="center"/>
    </xf>
    <xf numFmtId="4" fontId="25" fillId="0" borderId="32" xfId="0" applyNumberFormat="1" applyFont="1" applyBorder="1" applyAlignment="1">
      <alignment horizontal="center"/>
    </xf>
    <xf numFmtId="4" fontId="25" fillId="0" borderId="29" xfId="0" applyNumberFormat="1" applyFont="1" applyBorder="1" applyAlignment="1">
      <alignment horizontal="center"/>
    </xf>
    <xf numFmtId="4" fontId="25" fillId="0" borderId="34" xfId="0" applyNumberFormat="1" applyFont="1" applyBorder="1" applyAlignment="1">
      <alignment horizontal="center"/>
    </xf>
    <xf numFmtId="170" fontId="26" fillId="0" borderId="0" xfId="0" quotePrefix="1" applyNumberFormat="1" applyFont="1" applyFill="1" applyBorder="1" applyAlignment="1">
      <alignment horizontal="right"/>
    </xf>
    <xf numFmtId="4" fontId="24" fillId="0" borderId="6" xfId="0" applyNumberFormat="1" applyFont="1" applyFill="1" applyBorder="1" applyAlignment="1">
      <alignment horizontal="center"/>
    </xf>
    <xf numFmtId="4" fontId="24" fillId="0" borderId="7" xfId="0" applyNumberFormat="1" applyFont="1" applyFill="1" applyBorder="1" applyAlignment="1">
      <alignment horizontal="center"/>
    </xf>
    <xf numFmtId="4" fontId="24" fillId="0" borderId="10" xfId="0" applyNumberFormat="1" applyFont="1" applyFill="1" applyBorder="1" applyAlignment="1">
      <alignment horizontal="center"/>
    </xf>
    <xf numFmtId="4" fontId="24" fillId="0" borderId="12" xfId="0" applyNumberFormat="1" applyFont="1" applyFill="1" applyBorder="1" applyAlignment="1">
      <alignment horizontal="center" vertical="center" wrapText="1"/>
    </xf>
    <xf numFmtId="4" fontId="24" fillId="0" borderId="9" xfId="0" applyNumberFormat="1" applyFont="1" applyFill="1" applyBorder="1" applyAlignment="1">
      <alignment horizontal="center" vertical="center" wrapText="1"/>
    </xf>
    <xf numFmtId="4" fontId="65" fillId="0" borderId="0" xfId="2" applyNumberFormat="1" applyFont="1" applyFill="1" applyAlignment="1">
      <alignment horizontal="left" wrapText="1"/>
    </xf>
    <xf numFmtId="4" fontId="62" fillId="0" borderId="30" xfId="0" applyNumberFormat="1" applyFont="1" applyBorder="1" applyAlignment="1">
      <alignment horizontal="center" wrapText="1"/>
    </xf>
    <xf numFmtId="4" fontId="62" fillId="0" borderId="33" xfId="0" applyNumberFormat="1" applyFont="1" applyBorder="1" applyAlignment="1">
      <alignment horizontal="center" wrapText="1"/>
    </xf>
    <xf numFmtId="4" fontId="64" fillId="0" borderId="6" xfId="2" applyNumberFormat="1" applyFont="1" applyFill="1" applyBorder="1" applyAlignment="1">
      <alignment horizontal="center"/>
    </xf>
    <xf numFmtId="4" fontId="64" fillId="0" borderId="7" xfId="2" applyNumberFormat="1" applyFont="1" applyFill="1" applyBorder="1" applyAlignment="1">
      <alignment horizontal="center"/>
    </xf>
    <xf numFmtId="4" fontId="64" fillId="0" borderId="12" xfId="2" applyNumberFormat="1" applyFont="1" applyFill="1" applyBorder="1" applyAlignment="1">
      <alignment horizontal="center" vertical="center" wrapText="1"/>
    </xf>
    <xf numFmtId="4" fontId="64" fillId="0" borderId="9" xfId="2" applyNumberFormat="1" applyFont="1" applyFill="1" applyBorder="1" applyAlignment="1">
      <alignment horizontal="center" vertical="center" wrapText="1"/>
    </xf>
    <xf numFmtId="4" fontId="65" fillId="0" borderId="0" xfId="0" applyNumberFormat="1" applyFont="1" applyFill="1" applyAlignment="1">
      <alignment horizontal="left" wrapText="1"/>
    </xf>
    <xf numFmtId="4" fontId="64" fillId="0" borderId="2" xfId="0" applyNumberFormat="1" applyFont="1" applyFill="1" applyBorder="1" applyAlignment="1">
      <alignment horizontal="center" vertical="center" wrapText="1"/>
    </xf>
    <xf numFmtId="4" fontId="24" fillId="0" borderId="2" xfId="0" applyNumberFormat="1" applyFont="1" applyFill="1" applyBorder="1" applyAlignment="1">
      <alignment horizontal="center" vertical="center" wrapText="1"/>
    </xf>
    <xf numFmtId="166" fontId="24" fillId="0" borderId="12" xfId="0" applyNumberFormat="1" applyFont="1" applyFill="1" applyBorder="1" applyAlignment="1">
      <alignment horizontal="center" vertical="center"/>
    </xf>
    <xf numFmtId="166" fontId="24" fillId="0" borderId="2" xfId="0" applyNumberFormat="1" applyFont="1" applyFill="1" applyBorder="1" applyAlignment="1">
      <alignment horizontal="center" vertical="center"/>
    </xf>
    <xf numFmtId="167" fontId="41" fillId="0" borderId="1" xfId="0" applyNumberFormat="1" applyFont="1" applyFill="1" applyBorder="1" applyAlignment="1">
      <alignment horizontal="center"/>
    </xf>
    <xf numFmtId="4" fontId="41" fillId="0" borderId="1" xfId="0" applyNumberFormat="1" applyFont="1" applyFill="1" applyBorder="1" applyAlignment="1">
      <alignment horizontal="center"/>
    </xf>
    <xf numFmtId="164" fontId="41" fillId="0" borderId="1" xfId="0" applyNumberFormat="1" applyFont="1" applyFill="1" applyBorder="1" applyAlignment="1">
      <alignment horizontal="center"/>
    </xf>
  </cellXfs>
  <cellStyles count="272">
    <cellStyle name="20% - Accent1" xfId="33" builtinId="30" customBuiltin="1"/>
    <cellStyle name="20% - Accent1 10" xfId="174"/>
    <cellStyle name="20% - Accent1 11" xfId="188"/>
    <cellStyle name="20% - Accent1 12" xfId="202"/>
    <cellStyle name="20% - Accent1 13" xfId="216"/>
    <cellStyle name="20% - Accent1 14" xfId="230"/>
    <cellStyle name="20% - Accent1 15" xfId="244"/>
    <cellStyle name="20% - Accent1 16" xfId="258"/>
    <cellStyle name="20% - Accent1 2" xfId="60"/>
    <cellStyle name="20% - Accent1 3" xfId="74"/>
    <cellStyle name="20% - Accent1 4" xfId="88"/>
    <cellStyle name="20% - Accent1 5" xfId="104"/>
    <cellStyle name="20% - Accent1 6" xfId="118"/>
    <cellStyle name="20% - Accent1 7" xfId="132"/>
    <cellStyle name="20% - Accent1 8" xfId="146"/>
    <cellStyle name="20% - Accent1 9" xfId="160"/>
    <cellStyle name="20% - Accent2" xfId="37" builtinId="34" customBuiltin="1"/>
    <cellStyle name="20% - Accent2 10" xfId="176"/>
    <cellStyle name="20% - Accent2 11" xfId="190"/>
    <cellStyle name="20% - Accent2 12" xfId="204"/>
    <cellStyle name="20% - Accent2 13" xfId="218"/>
    <cellStyle name="20% - Accent2 14" xfId="232"/>
    <cellStyle name="20% - Accent2 15" xfId="246"/>
    <cellStyle name="20% - Accent2 16" xfId="260"/>
    <cellStyle name="20% - Accent2 2" xfId="62"/>
    <cellStyle name="20% - Accent2 3" xfId="76"/>
    <cellStyle name="20% - Accent2 4" xfId="90"/>
    <cellStyle name="20% - Accent2 5" xfId="106"/>
    <cellStyle name="20% - Accent2 6" xfId="120"/>
    <cellStyle name="20% - Accent2 7" xfId="134"/>
    <cellStyle name="20% - Accent2 8" xfId="148"/>
    <cellStyle name="20% - Accent2 9" xfId="162"/>
    <cellStyle name="20% - Accent3" xfId="41" builtinId="38" customBuiltin="1"/>
    <cellStyle name="20% - Accent3 10" xfId="178"/>
    <cellStyle name="20% - Accent3 11" xfId="192"/>
    <cellStyle name="20% - Accent3 12" xfId="206"/>
    <cellStyle name="20% - Accent3 13" xfId="220"/>
    <cellStyle name="20% - Accent3 14" xfId="234"/>
    <cellStyle name="20% - Accent3 15" xfId="248"/>
    <cellStyle name="20% - Accent3 16" xfId="262"/>
    <cellStyle name="20% - Accent3 2" xfId="64"/>
    <cellStyle name="20% - Accent3 3" xfId="78"/>
    <cellStyle name="20% - Accent3 4" xfId="92"/>
    <cellStyle name="20% - Accent3 5" xfId="108"/>
    <cellStyle name="20% - Accent3 6" xfId="122"/>
    <cellStyle name="20% - Accent3 7" xfId="136"/>
    <cellStyle name="20% - Accent3 8" xfId="150"/>
    <cellStyle name="20% - Accent3 9" xfId="164"/>
    <cellStyle name="20% - Accent4" xfId="45" builtinId="42" customBuiltin="1"/>
    <cellStyle name="20% - Accent4 10" xfId="180"/>
    <cellStyle name="20% - Accent4 11" xfId="194"/>
    <cellStyle name="20% - Accent4 12" xfId="208"/>
    <cellStyle name="20% - Accent4 13" xfId="222"/>
    <cellStyle name="20% - Accent4 14" xfId="236"/>
    <cellStyle name="20% - Accent4 15" xfId="250"/>
    <cellStyle name="20% - Accent4 16" xfId="264"/>
    <cellStyle name="20% - Accent4 2" xfId="66"/>
    <cellStyle name="20% - Accent4 3" xfId="80"/>
    <cellStyle name="20% - Accent4 4" xfId="94"/>
    <cellStyle name="20% - Accent4 5" xfId="110"/>
    <cellStyle name="20% - Accent4 6" xfId="124"/>
    <cellStyle name="20% - Accent4 7" xfId="138"/>
    <cellStyle name="20% - Accent4 8" xfId="152"/>
    <cellStyle name="20% - Accent4 9" xfId="166"/>
    <cellStyle name="20% - Accent5" xfId="49" builtinId="46" customBuiltin="1"/>
    <cellStyle name="20% - Accent5 10" xfId="182"/>
    <cellStyle name="20% - Accent5 11" xfId="196"/>
    <cellStyle name="20% - Accent5 12" xfId="210"/>
    <cellStyle name="20% - Accent5 13" xfId="224"/>
    <cellStyle name="20% - Accent5 14" xfId="238"/>
    <cellStyle name="20% - Accent5 15" xfId="252"/>
    <cellStyle name="20% - Accent5 16" xfId="266"/>
    <cellStyle name="20% - Accent5 2" xfId="68"/>
    <cellStyle name="20% - Accent5 3" xfId="82"/>
    <cellStyle name="20% - Accent5 4" xfId="96"/>
    <cellStyle name="20% - Accent5 5" xfId="112"/>
    <cellStyle name="20% - Accent5 6" xfId="126"/>
    <cellStyle name="20% - Accent5 7" xfId="140"/>
    <cellStyle name="20% - Accent5 8" xfId="154"/>
    <cellStyle name="20% - Accent5 9" xfId="168"/>
    <cellStyle name="20% - Accent6" xfId="53" builtinId="50" customBuiltin="1"/>
    <cellStyle name="20% - Accent6 10" xfId="184"/>
    <cellStyle name="20% - Accent6 11" xfId="198"/>
    <cellStyle name="20% - Accent6 12" xfId="212"/>
    <cellStyle name="20% - Accent6 13" xfId="226"/>
    <cellStyle name="20% - Accent6 14" xfId="240"/>
    <cellStyle name="20% - Accent6 15" xfId="254"/>
    <cellStyle name="20% - Accent6 16" xfId="268"/>
    <cellStyle name="20% - Accent6 2" xfId="70"/>
    <cellStyle name="20% - Accent6 3" xfId="84"/>
    <cellStyle name="20% - Accent6 4" xfId="98"/>
    <cellStyle name="20% - Accent6 5" xfId="114"/>
    <cellStyle name="20% - Accent6 6" xfId="128"/>
    <cellStyle name="20% - Accent6 7" xfId="142"/>
    <cellStyle name="20% - Accent6 8" xfId="156"/>
    <cellStyle name="20% - Accent6 9" xfId="170"/>
    <cellStyle name="40% - Accent1" xfId="34" builtinId="31" customBuiltin="1"/>
    <cellStyle name="40% - Accent1 10" xfId="175"/>
    <cellStyle name="40% - Accent1 11" xfId="189"/>
    <cellStyle name="40% - Accent1 12" xfId="203"/>
    <cellStyle name="40% - Accent1 13" xfId="217"/>
    <cellStyle name="40% - Accent1 14" xfId="231"/>
    <cellStyle name="40% - Accent1 15" xfId="245"/>
    <cellStyle name="40% - Accent1 16" xfId="259"/>
    <cellStyle name="40% - Accent1 2" xfId="61"/>
    <cellStyle name="40% - Accent1 3" xfId="75"/>
    <cellStyle name="40% - Accent1 4" xfId="89"/>
    <cellStyle name="40% - Accent1 5" xfId="105"/>
    <cellStyle name="40% - Accent1 6" xfId="119"/>
    <cellStyle name="40% - Accent1 7" xfId="133"/>
    <cellStyle name="40% - Accent1 8" xfId="147"/>
    <cellStyle name="40% - Accent1 9" xfId="161"/>
    <cellStyle name="40% - Accent2" xfId="38" builtinId="35" customBuiltin="1"/>
    <cellStyle name="40% - Accent2 10" xfId="177"/>
    <cellStyle name="40% - Accent2 11" xfId="191"/>
    <cellStyle name="40% - Accent2 12" xfId="205"/>
    <cellStyle name="40% - Accent2 13" xfId="219"/>
    <cellStyle name="40% - Accent2 14" xfId="233"/>
    <cellStyle name="40% - Accent2 15" xfId="247"/>
    <cellStyle name="40% - Accent2 16" xfId="261"/>
    <cellStyle name="40% - Accent2 2" xfId="63"/>
    <cellStyle name="40% - Accent2 3" xfId="77"/>
    <cellStyle name="40% - Accent2 4" xfId="91"/>
    <cellStyle name="40% - Accent2 5" xfId="107"/>
    <cellStyle name="40% - Accent2 6" xfId="121"/>
    <cellStyle name="40% - Accent2 7" xfId="135"/>
    <cellStyle name="40% - Accent2 8" xfId="149"/>
    <cellStyle name="40% - Accent2 9" xfId="163"/>
    <cellStyle name="40% - Accent3" xfId="42" builtinId="39" customBuiltin="1"/>
    <cellStyle name="40% - Accent3 10" xfId="179"/>
    <cellStyle name="40% - Accent3 11" xfId="193"/>
    <cellStyle name="40% - Accent3 12" xfId="207"/>
    <cellStyle name="40% - Accent3 13" xfId="221"/>
    <cellStyle name="40% - Accent3 14" xfId="235"/>
    <cellStyle name="40% - Accent3 15" xfId="249"/>
    <cellStyle name="40% - Accent3 16" xfId="263"/>
    <cellStyle name="40% - Accent3 2" xfId="65"/>
    <cellStyle name="40% - Accent3 3" xfId="79"/>
    <cellStyle name="40% - Accent3 4" xfId="93"/>
    <cellStyle name="40% - Accent3 5" xfId="109"/>
    <cellStyle name="40% - Accent3 6" xfId="123"/>
    <cellStyle name="40% - Accent3 7" xfId="137"/>
    <cellStyle name="40% - Accent3 8" xfId="151"/>
    <cellStyle name="40% - Accent3 9" xfId="165"/>
    <cellStyle name="40% - Accent4" xfId="46" builtinId="43" customBuiltin="1"/>
    <cellStyle name="40% - Accent4 10" xfId="181"/>
    <cellStyle name="40% - Accent4 11" xfId="195"/>
    <cellStyle name="40% - Accent4 12" xfId="209"/>
    <cellStyle name="40% - Accent4 13" xfId="223"/>
    <cellStyle name="40% - Accent4 14" xfId="237"/>
    <cellStyle name="40% - Accent4 15" xfId="251"/>
    <cellStyle name="40% - Accent4 16" xfId="265"/>
    <cellStyle name="40% - Accent4 2" xfId="67"/>
    <cellStyle name="40% - Accent4 3" xfId="81"/>
    <cellStyle name="40% - Accent4 4" xfId="95"/>
    <cellStyle name="40% - Accent4 5" xfId="111"/>
    <cellStyle name="40% - Accent4 6" xfId="125"/>
    <cellStyle name="40% - Accent4 7" xfId="139"/>
    <cellStyle name="40% - Accent4 8" xfId="153"/>
    <cellStyle name="40% - Accent4 9" xfId="167"/>
    <cellStyle name="40% - Accent5" xfId="50" builtinId="47" customBuiltin="1"/>
    <cellStyle name="40% - Accent5 10" xfId="183"/>
    <cellStyle name="40% - Accent5 11" xfId="197"/>
    <cellStyle name="40% - Accent5 12" xfId="211"/>
    <cellStyle name="40% - Accent5 13" xfId="225"/>
    <cellStyle name="40% - Accent5 14" xfId="239"/>
    <cellStyle name="40% - Accent5 15" xfId="253"/>
    <cellStyle name="40% - Accent5 16" xfId="267"/>
    <cellStyle name="40% - Accent5 2" xfId="69"/>
    <cellStyle name="40% - Accent5 3" xfId="83"/>
    <cellStyle name="40% - Accent5 4" xfId="97"/>
    <cellStyle name="40% - Accent5 5" xfId="113"/>
    <cellStyle name="40% - Accent5 6" xfId="127"/>
    <cellStyle name="40% - Accent5 7" xfId="141"/>
    <cellStyle name="40% - Accent5 8" xfId="155"/>
    <cellStyle name="40% - Accent5 9" xfId="169"/>
    <cellStyle name="40% - Accent6" xfId="54" builtinId="51" customBuiltin="1"/>
    <cellStyle name="40% - Accent6 10" xfId="185"/>
    <cellStyle name="40% - Accent6 11" xfId="199"/>
    <cellStyle name="40% - Accent6 12" xfId="213"/>
    <cellStyle name="40% - Accent6 13" xfId="227"/>
    <cellStyle name="40% - Accent6 14" xfId="241"/>
    <cellStyle name="40% - Accent6 15" xfId="255"/>
    <cellStyle name="40% - Accent6 16" xfId="269"/>
    <cellStyle name="40% - Accent6 2" xfId="71"/>
    <cellStyle name="40% - Accent6 3" xfId="85"/>
    <cellStyle name="40% - Accent6 4" xfId="99"/>
    <cellStyle name="40% - Accent6 5" xfId="115"/>
    <cellStyle name="40% - Accent6 6" xfId="129"/>
    <cellStyle name="40% - Accent6 7" xfId="143"/>
    <cellStyle name="40% - Accent6 8" xfId="157"/>
    <cellStyle name="40% - Accent6 9" xfId="171"/>
    <cellStyle name="60% - Accent1" xfId="35" builtinId="32" customBuiltin="1"/>
    <cellStyle name="60% - Accent2" xfId="39" builtinId="36" customBuiltin="1"/>
    <cellStyle name="60% - Accent3" xfId="43" builtinId="40" customBuiltin="1"/>
    <cellStyle name="60% - Accent4" xfId="47" builtinId="44" customBuiltin="1"/>
    <cellStyle name="60% - Accent5" xfId="51" builtinId="48" customBuiltin="1"/>
    <cellStyle name="60% - Accent6" xfId="55" builtinId="52" customBuiltin="1"/>
    <cellStyle name="Accent1" xfId="32" builtinId="29" customBuiltin="1"/>
    <cellStyle name="Accent2" xfId="36" builtinId="33" customBuiltin="1"/>
    <cellStyle name="Accent3" xfId="40" builtinId="37" customBuiltin="1"/>
    <cellStyle name="Accent4" xfId="44" builtinId="41" customBuiltin="1"/>
    <cellStyle name="Accent5" xfId="48" builtinId="45" customBuiltin="1"/>
    <cellStyle name="Accent6" xfId="52" builtinId="49" customBuiltin="1"/>
    <cellStyle name="Bad" xfId="22" builtinId="27" customBuiltin="1"/>
    <cellStyle name="Calculation" xfId="26" builtinId="22" customBuiltin="1"/>
    <cellStyle name="Check Cell" xfId="28" builtinId="23" customBuiltin="1"/>
    <cellStyle name="Comma" xfId="1" builtinId="3"/>
    <cellStyle name="Comma 2" xfId="5"/>
    <cellStyle name="Comma 2 2" xfId="6"/>
    <cellStyle name="Comma 3" xfId="7"/>
    <cellStyle name="Comma 4" xfId="3"/>
    <cellStyle name="Comma 5" xfId="8"/>
    <cellStyle name="date" xfId="9"/>
    <cellStyle name="date 2" xfId="10"/>
    <cellStyle name="Explanatory Text" xfId="30" builtinId="53" customBuiltin="1"/>
    <cellStyle name="Good" xfId="21" builtinId="26" customBuiltin="1"/>
    <cellStyle name="Heading 1" xfId="17" builtinId="16" customBuiltin="1"/>
    <cellStyle name="Heading 2" xfId="18" builtinId="17" customBuiltin="1"/>
    <cellStyle name="Heading 3" xfId="19" builtinId="18" customBuiltin="1"/>
    <cellStyle name="Heading 4" xfId="20" builtinId="19" customBuiltin="1"/>
    <cellStyle name="Input" xfId="24" builtinId="20" customBuiltin="1"/>
    <cellStyle name="Linked Cell" xfId="27" builtinId="24" customBuiltin="1"/>
    <cellStyle name="Neutral" xfId="23" builtinId="28" customBuiltin="1"/>
    <cellStyle name="Normal" xfId="0" builtinId="0"/>
    <cellStyle name="Normal 10" xfId="144"/>
    <cellStyle name="Normal 11" xfId="158"/>
    <cellStyle name="Normal 12" xfId="172"/>
    <cellStyle name="Normal 13" xfId="186"/>
    <cellStyle name="Normal 14" xfId="200"/>
    <cellStyle name="Normal 15" xfId="214"/>
    <cellStyle name="Normal 16" xfId="228"/>
    <cellStyle name="Normal 17" xfId="242"/>
    <cellStyle name="Normal 18" xfId="256"/>
    <cellStyle name="Normal 19" xfId="270"/>
    <cellStyle name="Normal 2" xfId="2"/>
    <cellStyle name="Normal 2 2" xfId="11"/>
    <cellStyle name="Normal 20" xfId="271"/>
    <cellStyle name="Normal 3" xfId="12"/>
    <cellStyle name="Normal 3 2" xfId="13"/>
    <cellStyle name="Normal 3 2 2" xfId="86"/>
    <cellStyle name="Normal 4" xfId="56"/>
    <cellStyle name="Normal 4 2" xfId="87"/>
    <cellStyle name="Normal 5" xfId="58"/>
    <cellStyle name="Normal 5 2" xfId="100"/>
    <cellStyle name="Normal 6" xfId="72"/>
    <cellStyle name="Normal 7" xfId="102"/>
    <cellStyle name="Normal 8" xfId="116"/>
    <cellStyle name="Normal 9" xfId="130"/>
    <cellStyle name="Note 10" xfId="173"/>
    <cellStyle name="Note 11" xfId="187"/>
    <cellStyle name="Note 12" xfId="201"/>
    <cellStyle name="Note 13" xfId="215"/>
    <cellStyle name="Note 14" xfId="229"/>
    <cellStyle name="Note 15" xfId="243"/>
    <cellStyle name="Note 16" xfId="257"/>
    <cellStyle name="Note 2" xfId="57"/>
    <cellStyle name="Note 2 2" xfId="101"/>
    <cellStyle name="Note 3" xfId="59"/>
    <cellStyle name="Note 4" xfId="73"/>
    <cellStyle name="Note 5" xfId="103"/>
    <cellStyle name="Note 6" xfId="117"/>
    <cellStyle name="Note 7" xfId="131"/>
    <cellStyle name="Note 8" xfId="145"/>
    <cellStyle name="Note 9" xfId="159"/>
    <cellStyle name="Output" xfId="25" builtinId="21" customBuiltin="1"/>
    <cellStyle name="Percent 2" xfId="4"/>
    <cellStyle name="Percent 2 2" xfId="14"/>
    <cellStyle name="Percent 3" xfId="15"/>
    <cellStyle name="Title" xfId="16" builtinId="15" customBuiltin="1"/>
    <cellStyle name="Total" xfId="31" builtinId="25" customBuiltin="1"/>
    <cellStyle name="Warning Text" xfId="29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91C1A2"/>
      <color rgb="FFBAD8C5"/>
      <color rgb="FFFC96C9"/>
      <color rgb="FFF484A4"/>
      <color rgb="FF9E628D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/>
            </a:pPr>
            <a:r>
              <a:rPr lang="en-US" b="1"/>
              <a:t>Grassland Bypass Project </a:t>
            </a:r>
            <a:r>
              <a:rPr lang="en-US" b="1" baseline="0"/>
              <a:t> </a:t>
            </a:r>
            <a:r>
              <a:rPr lang="en-US" b="1"/>
              <a:t>2014</a:t>
            </a:r>
          </a:p>
        </c:rich>
      </c:tx>
      <c:layout>
        <c:manualLayout>
          <c:xMode val="edge"/>
          <c:yMode val="edge"/>
          <c:x val="0.34713763702801459"/>
          <c:y val="2.7923211169284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62241169305725"/>
          <c:y val="0.12814277347562961"/>
          <c:w val="0.87673597573569573"/>
          <c:h val="0.69580295588955865"/>
        </c:manualLayout>
      </c:layout>
      <c:barChart>
        <c:barDir val="col"/>
        <c:grouping val="clustered"/>
        <c:varyColors val="0"/>
        <c:ser>
          <c:idx val="0"/>
          <c:order val="0"/>
          <c:tx>
            <c:v>Load Value</c:v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39540327729304E-3"/>
                  <c:y val="-3.0671513383547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16-41D7-850B-70E44C3732F8}"/>
                </c:ext>
              </c:extLst>
            </c:dLbl>
            <c:dLbl>
              <c:idx val="1"/>
              <c:layout>
                <c:manualLayout>
                  <c:x val="-8.1606015464283181E-4"/>
                  <c:y val="-2.57570336269471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16-41D7-850B-70E44C3732F8}"/>
                </c:ext>
              </c:extLst>
            </c:dLbl>
            <c:dLbl>
              <c:idx val="2"/>
              <c:layout>
                <c:manualLayout>
                  <c:x val="-7.0286521107889134E-3"/>
                  <c:y val="-3.82663258860244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16-41D7-850B-70E44C3732F8}"/>
                </c:ext>
              </c:extLst>
            </c:dLbl>
            <c:dLbl>
              <c:idx val="3"/>
              <c:layout>
                <c:manualLayout>
                  <c:x val="-9.4648117847868675E-3"/>
                  <c:y val="-4.64670604924146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16-41D7-850B-70E44C3732F8}"/>
                </c:ext>
              </c:extLst>
            </c:dLbl>
            <c:dLbl>
              <c:idx val="4"/>
              <c:layout>
                <c:manualLayout>
                  <c:x val="-9.4647903511808247E-3"/>
                  <c:y val="-6.47047096621641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16-41D7-850B-70E44C3732F8}"/>
                </c:ext>
              </c:extLst>
            </c:dLbl>
            <c:dLbl>
              <c:idx val="11"/>
              <c:layout>
                <c:manualLayout>
                  <c:x val="-9.3858025423597597E-4"/>
                  <c:y val="2.4444304660884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16-41D7-850B-70E44C3732F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'Fig2. B_Chart'!$B$77:$B$88</c:f>
              <c:numCache>
                <c:formatCode>[$-409]mmm\-yy;@</c:formatCode>
                <c:ptCount val="12"/>
                <c:pt idx="0">
                  <c:v>41640.25</c:v>
                </c:pt>
                <c:pt idx="1">
                  <c:v>41671.25</c:v>
                </c:pt>
                <c:pt idx="2">
                  <c:v>41699.5</c:v>
                </c:pt>
                <c:pt idx="3">
                  <c:v>41730.5</c:v>
                </c:pt>
                <c:pt idx="4">
                  <c:v>41760.5</c:v>
                </c:pt>
                <c:pt idx="5">
                  <c:v>41791.5</c:v>
                </c:pt>
                <c:pt idx="6">
                  <c:v>41821.5</c:v>
                </c:pt>
                <c:pt idx="7">
                  <c:v>41852.5</c:v>
                </c:pt>
                <c:pt idx="8">
                  <c:v>41883.5</c:v>
                </c:pt>
                <c:pt idx="9">
                  <c:v>41913.5</c:v>
                </c:pt>
                <c:pt idx="10">
                  <c:v>41944.5</c:v>
                </c:pt>
                <c:pt idx="11">
                  <c:v>41974.5</c:v>
                </c:pt>
              </c:numCache>
            </c:numRef>
          </c:cat>
          <c:val>
            <c:numRef>
              <c:f>'Fig2. B_Chart'!$D$77:$D$88</c:f>
              <c:numCache>
                <c:formatCode>#,##0</c:formatCode>
                <c:ptCount val="12"/>
                <c:pt idx="0">
                  <c:v>151</c:v>
                </c:pt>
                <c:pt idx="1">
                  <c:v>93</c:v>
                </c:pt>
                <c:pt idx="2">
                  <c:v>92</c:v>
                </c:pt>
                <c:pt idx="3">
                  <c:v>101</c:v>
                </c:pt>
                <c:pt idx="4">
                  <c:v>105</c:v>
                </c:pt>
                <c:pt idx="5">
                  <c:v>69</c:v>
                </c:pt>
                <c:pt idx="6">
                  <c:v>70</c:v>
                </c:pt>
                <c:pt idx="7">
                  <c:v>75</c:v>
                </c:pt>
                <c:pt idx="8">
                  <c:v>57</c:v>
                </c:pt>
                <c:pt idx="9">
                  <c:v>55</c:v>
                </c:pt>
                <c:pt idx="10">
                  <c:v>55</c:v>
                </c:pt>
                <c:pt idx="11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16-41D7-850B-70E44C3732F8}"/>
            </c:ext>
          </c:extLst>
        </c:ser>
        <c:ser>
          <c:idx val="1"/>
          <c:order val="1"/>
          <c:tx>
            <c:v>Discharge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8.6830680173661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16-41D7-850B-70E44C3732F8}"/>
                </c:ext>
              </c:extLst>
            </c:dLbl>
            <c:dLbl>
              <c:idx val="1"/>
              <c:layout>
                <c:manualLayout>
                  <c:x val="0"/>
                  <c:y val="1.4471780028943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16-41D7-850B-70E44C3732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'Fig2. B_Chart'!$B$77:$B$88</c:f>
              <c:numCache>
                <c:formatCode>[$-409]mmm\-yy;@</c:formatCode>
                <c:ptCount val="12"/>
                <c:pt idx="0">
                  <c:v>41640.25</c:v>
                </c:pt>
                <c:pt idx="1">
                  <c:v>41671.25</c:v>
                </c:pt>
                <c:pt idx="2">
                  <c:v>41699.5</c:v>
                </c:pt>
                <c:pt idx="3">
                  <c:v>41730.5</c:v>
                </c:pt>
                <c:pt idx="4">
                  <c:v>41760.5</c:v>
                </c:pt>
                <c:pt idx="5">
                  <c:v>41791.5</c:v>
                </c:pt>
                <c:pt idx="6">
                  <c:v>41821.5</c:v>
                </c:pt>
                <c:pt idx="7">
                  <c:v>41852.5</c:v>
                </c:pt>
                <c:pt idx="8">
                  <c:v>41883.5</c:v>
                </c:pt>
                <c:pt idx="9">
                  <c:v>41913.5</c:v>
                </c:pt>
                <c:pt idx="10">
                  <c:v>41944.5</c:v>
                </c:pt>
                <c:pt idx="11">
                  <c:v>41974.5</c:v>
                </c:pt>
              </c:numCache>
            </c:numRef>
          </c:cat>
          <c:val>
            <c:numRef>
              <c:f>'Fig2. B_Chart'!$C$77:$C$88</c:f>
              <c:numCache>
                <c:formatCode>0</c:formatCode>
                <c:ptCount val="12"/>
                <c:pt idx="0">
                  <c:v>42.774196009947602</c:v>
                </c:pt>
                <c:pt idx="1">
                  <c:v>92.141890710566514</c:v>
                </c:pt>
                <c:pt idx="2">
                  <c:v>65.710965956242859</c:v>
                </c:pt>
                <c:pt idx="3">
                  <c:v>19.989768908276904</c:v>
                </c:pt>
                <c:pt idx="4">
                  <c:v>20.915946692583987</c:v>
                </c:pt>
                <c:pt idx="5">
                  <c:v>25.609900784826507</c:v>
                </c:pt>
                <c:pt idx="6">
                  <c:v>12.788626666399837</c:v>
                </c:pt>
                <c:pt idx="7">
                  <c:v>1.158117514070002</c:v>
                </c:pt>
                <c:pt idx="8">
                  <c:v>0.66520583938075395</c:v>
                </c:pt>
                <c:pt idx="9">
                  <c:v>1.3934924066074179</c:v>
                </c:pt>
                <c:pt idx="10">
                  <c:v>23.836402542026995</c:v>
                </c:pt>
                <c:pt idx="11">
                  <c:v>180.47824878984565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16-41D7-850B-70E44C3732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axId val="123832576"/>
        <c:axId val="123834368"/>
      </c:barChart>
      <c:dateAx>
        <c:axId val="123832576"/>
        <c:scaling>
          <c:orientation val="minMax"/>
          <c:max val="41974"/>
          <c:min val="41640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23834368"/>
        <c:crosses val="autoZero"/>
        <c:auto val="1"/>
        <c:lblOffset val="100"/>
        <c:baseTimeUnit val="months"/>
        <c:majorUnit val="1"/>
        <c:minorUnit val="1"/>
      </c:dateAx>
      <c:valAx>
        <c:axId val="12383436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Selenium, pounds</a:t>
                </a:r>
              </a:p>
            </c:rich>
          </c:tx>
          <c:layout>
            <c:manualLayout>
              <c:xMode val="edge"/>
              <c:yMode val="edge"/>
              <c:x val="2.3142509135200967E-2"/>
              <c:y val="0.3193722774182134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23832576"/>
        <c:crosses val="autoZero"/>
        <c:crossBetween val="between"/>
      </c:valAx>
      <c:spPr>
        <a:solidFill>
          <a:srgbClr val="FFFFFF"/>
        </a:solidFill>
        <a:ln w="12700">
          <a:solidFill>
            <a:srgbClr val="969696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084441587658686"/>
          <c:y val="0.90547361254183778"/>
          <c:w val="0.52807571910654061"/>
          <c:h val="4.88656195462479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entury Gothic" pitchFamily="34" charset="0"/>
          <a:ea typeface="Arial"/>
          <a:cs typeface="Arial"/>
        </a:defRPr>
      </a:pPr>
      <a:endParaRPr lang="en-US"/>
    </a:p>
  </c:txPr>
  <c:printSettings>
    <c:headerFooter alignWithMargins="0"/>
    <c:pageMargins b="1" l="0.75000000000001021" r="0.75000000000001021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120650</xdr:colOff>
      <xdr:row>7</xdr:row>
      <xdr:rowOff>88901</xdr:rowOff>
    </xdr:from>
    <xdr:to>
      <xdr:col>1</xdr:col>
      <xdr:colOff>7256129</xdr:colOff>
      <xdr:row>34</xdr:row>
      <xdr:rowOff>38097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C43335-7BCF-4E96-8148-5A7A4EA53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8025" y="2311401"/>
          <a:ext cx="7135479" cy="62674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317500</xdr:colOff>
      <xdr:row>1</xdr:row>
      <xdr:rowOff>101600</xdr:rowOff>
    </xdr:from>
    <xdr:to>
      <xdr:col>6</xdr:col>
      <xdr:colOff>355600</xdr:colOff>
      <xdr:row>46</xdr:row>
      <xdr:rowOff>76200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317500" y="292100"/>
          <a:ext cx="6448425" cy="8547100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en-US" sz="1600" b="0">
              <a:latin typeface="Century Gothic" pitchFamily="34" charset="0"/>
            </a:rPr>
            <a:t> Figure</a:t>
          </a:r>
          <a:r>
            <a:rPr lang="en-US" sz="1600" b="0" baseline="0">
              <a:latin typeface="Century Gothic" pitchFamily="34" charset="0"/>
            </a:rPr>
            <a:t> 1. Map of the Grassland Bypass Project area </a:t>
          </a:r>
          <a:endParaRPr lang="en-US" sz="1600" b="0">
            <a:latin typeface="Century Gothic" pitchFamily="34" charset="0"/>
          </a:endParaRPr>
        </a:p>
      </xdr:txBody>
    </xdr:sp>
    <xdr:clientData/>
  </xdr:twoCellAnchor>
  <xdr:twoCellAnchor editAs="oneCell">
    <xdr:from>
      <xdr:col>0</xdr:col>
      <xdr:colOff>495299</xdr:colOff>
      <xdr:row>3</xdr:row>
      <xdr:rowOff>38099</xdr:rowOff>
    </xdr:from>
    <xdr:to>
      <xdr:col>6</xdr:col>
      <xdr:colOff>152400</xdr:colOff>
      <xdr:row>45</xdr:row>
      <xdr:rowOff>159144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2" t="3157" r="3583"/>
        <a:stretch/>
      </xdr:blipFill>
      <xdr:spPr>
        <a:xfrm>
          <a:off x="495299" y="609599"/>
          <a:ext cx="6057901" cy="81220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600074</xdr:colOff>
      <xdr:row>5</xdr:row>
      <xdr:rowOff>0</xdr:rowOff>
    </xdr:from>
    <xdr:to>
      <xdr:col>9</xdr:col>
      <xdr:colOff>457199</xdr:colOff>
      <xdr:row>39</xdr:row>
      <xdr:rowOff>101600</xdr:rowOff>
    </xdr:to>
    <xdr:graphicFrame macro="">
      <xdr:nvGraphicFramePr>
        <xdr:cNvPr id="18692" name="Chart 1">
          <a:extLst>
            <a:ext uri="{FF2B5EF4-FFF2-40B4-BE49-F238E27FC236}">
              <a16:creationId xmlns:a16="http://schemas.microsoft.com/office/drawing/2014/main" id="{00000000-0008-0000-0600-0000044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assland\970613f\GBP9703-1%20970515H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ASSLAND\JUNG\GBP%20DATA%20DISTRIBUTION\BOB%20YOUNG\9707%20and%2097Q2%20970922\GBP9703-1%20970515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,13,14 HJK W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,13,14 HJK W"/>
    </sheetNames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3"/>
  <sheetViews>
    <sheetView zoomScale="60" zoomScaleNormal="60" workbookViewId="0">
      <selection activeCell="H38" sqref="H38"/>
    </sheetView>
  </sheetViews>
  <sheetFormatPr defaultRowHeight="15" x14ac:dyDescent="0.25"/>
  <cols>
    <col min="1" max="1" width="8.7109375" style="460" customWidth="1"/>
    <col min="2" max="2" width="110.7109375" style="460" customWidth="1"/>
    <col min="3" max="3" width="8.7109375" style="460" customWidth="1"/>
    <col min="4" max="16384" width="9.140625" style="460"/>
  </cols>
  <sheetData>
    <row r="1" spans="1:3" ht="5.25" customHeight="1" thickBot="1" x14ac:dyDescent="0.3">
      <c r="A1" s="458"/>
      <c r="B1" s="459"/>
    </row>
    <row r="2" spans="1:3" ht="30" customHeight="1" thickTop="1" x14ac:dyDescent="0.25">
      <c r="A2" s="461"/>
      <c r="B2" s="462"/>
      <c r="C2" s="463"/>
    </row>
    <row r="3" spans="1:3" ht="23.25" customHeight="1" x14ac:dyDescent="0.25">
      <c r="A3" s="464"/>
      <c r="B3" s="465"/>
      <c r="C3" s="466"/>
    </row>
    <row r="4" spans="1:3" ht="24" customHeight="1" x14ac:dyDescent="0.25">
      <c r="A4" s="464"/>
      <c r="B4" s="465"/>
      <c r="C4" s="466"/>
    </row>
    <row r="5" spans="1:3" ht="37.5" x14ac:dyDescent="0.25">
      <c r="A5" s="464"/>
      <c r="B5" s="465" t="s">
        <v>0</v>
      </c>
      <c r="C5" s="466"/>
    </row>
    <row r="6" spans="1:3" ht="37.5" x14ac:dyDescent="0.25">
      <c r="A6" s="464"/>
      <c r="B6" s="465" t="s">
        <v>1</v>
      </c>
      <c r="C6" s="466"/>
    </row>
    <row r="7" spans="1:3" ht="18" x14ac:dyDescent="0.25">
      <c r="A7" s="464"/>
      <c r="B7" s="467"/>
      <c r="C7" s="466"/>
    </row>
    <row r="8" spans="1:3" x14ac:dyDescent="0.25">
      <c r="A8" s="464"/>
      <c r="B8" s="468"/>
      <c r="C8" s="466"/>
    </row>
    <row r="9" spans="1:3" x14ac:dyDescent="0.25">
      <c r="A9" s="464"/>
      <c r="B9" s="468"/>
      <c r="C9" s="466"/>
    </row>
    <row r="10" spans="1:3" x14ac:dyDescent="0.25">
      <c r="A10" s="464"/>
      <c r="B10" s="468"/>
      <c r="C10" s="466"/>
    </row>
    <row r="11" spans="1:3" x14ac:dyDescent="0.25">
      <c r="A11" s="464"/>
      <c r="B11" s="468"/>
      <c r="C11" s="466"/>
    </row>
    <row r="12" spans="1:3" x14ac:dyDescent="0.25">
      <c r="A12" s="464"/>
      <c r="B12" s="468"/>
      <c r="C12" s="466"/>
    </row>
    <row r="13" spans="1:3" x14ac:dyDescent="0.25">
      <c r="A13" s="464"/>
      <c r="B13" s="468"/>
      <c r="C13" s="466"/>
    </row>
    <row r="14" spans="1:3" x14ac:dyDescent="0.25">
      <c r="A14" s="464"/>
      <c r="B14" s="468"/>
      <c r="C14" s="466"/>
    </row>
    <row r="15" spans="1:3" x14ac:dyDescent="0.25">
      <c r="A15" s="464"/>
      <c r="B15" s="468"/>
      <c r="C15" s="466"/>
    </row>
    <row r="16" spans="1:3" x14ac:dyDescent="0.25">
      <c r="A16" s="464"/>
      <c r="B16" s="468"/>
      <c r="C16" s="466"/>
    </row>
    <row r="17" spans="1:3" x14ac:dyDescent="0.25">
      <c r="A17" s="464"/>
      <c r="B17" s="468"/>
      <c r="C17" s="466"/>
    </row>
    <row r="18" spans="1:3" x14ac:dyDescent="0.25">
      <c r="A18" s="464"/>
      <c r="B18" s="468"/>
      <c r="C18" s="466"/>
    </row>
    <row r="19" spans="1:3" x14ac:dyDescent="0.25">
      <c r="A19" s="464"/>
      <c r="B19" s="468"/>
      <c r="C19" s="466"/>
    </row>
    <row r="20" spans="1:3" x14ac:dyDescent="0.25">
      <c r="A20" s="464"/>
      <c r="B20" s="468"/>
      <c r="C20" s="466"/>
    </row>
    <row r="21" spans="1:3" x14ac:dyDescent="0.25">
      <c r="A21" s="464"/>
      <c r="B21" s="468"/>
      <c r="C21" s="466"/>
    </row>
    <row r="22" spans="1:3" x14ac:dyDescent="0.25">
      <c r="A22" s="464"/>
      <c r="B22" s="468"/>
      <c r="C22" s="466"/>
    </row>
    <row r="23" spans="1:3" x14ac:dyDescent="0.25">
      <c r="A23" s="464"/>
      <c r="B23" s="468"/>
      <c r="C23" s="466"/>
    </row>
    <row r="24" spans="1:3" x14ac:dyDescent="0.25">
      <c r="A24" s="464"/>
      <c r="B24" s="469"/>
      <c r="C24" s="466"/>
    </row>
    <row r="25" spans="1:3" x14ac:dyDescent="0.25">
      <c r="A25" s="464"/>
      <c r="B25" s="470"/>
      <c r="C25" s="466"/>
    </row>
    <row r="26" spans="1:3" x14ac:dyDescent="0.25">
      <c r="A26" s="464"/>
      <c r="B26" s="470"/>
      <c r="C26" s="466"/>
    </row>
    <row r="27" spans="1:3" x14ac:dyDescent="0.25">
      <c r="A27" s="464"/>
      <c r="B27" s="469"/>
      <c r="C27" s="466"/>
    </row>
    <row r="28" spans="1:3" x14ac:dyDescent="0.25">
      <c r="A28" s="464"/>
      <c r="B28" s="470"/>
      <c r="C28" s="466"/>
    </row>
    <row r="29" spans="1:3" x14ac:dyDescent="0.25">
      <c r="A29" s="464"/>
      <c r="B29" s="469"/>
      <c r="C29" s="466"/>
    </row>
    <row r="30" spans="1:3" x14ac:dyDescent="0.25">
      <c r="A30" s="464"/>
      <c r="B30" s="470"/>
      <c r="C30" s="466"/>
    </row>
    <row r="31" spans="1:3" ht="92.25" customHeight="1" x14ac:dyDescent="0.25">
      <c r="A31" s="464"/>
      <c r="B31" s="470"/>
      <c r="C31" s="466"/>
    </row>
    <row r="32" spans="1:3" ht="21" customHeight="1" x14ac:dyDescent="0.25">
      <c r="A32" s="464"/>
      <c r="B32" s="471"/>
      <c r="C32" s="466"/>
    </row>
    <row r="33" spans="1:3" ht="23.25" x14ac:dyDescent="0.25">
      <c r="A33" s="464"/>
      <c r="B33" s="472"/>
      <c r="C33" s="466"/>
    </row>
    <row r="34" spans="1:3" x14ac:dyDescent="0.25">
      <c r="A34" s="464"/>
      <c r="B34" s="470"/>
      <c r="C34" s="466"/>
    </row>
    <row r="35" spans="1:3" x14ac:dyDescent="0.25">
      <c r="A35" s="464"/>
      <c r="B35" s="470"/>
      <c r="C35" s="466"/>
    </row>
    <row r="36" spans="1:3" ht="30" x14ac:dyDescent="0.25">
      <c r="A36" s="464"/>
      <c r="B36" s="473">
        <v>2014</v>
      </c>
      <c r="C36" s="466"/>
    </row>
    <row r="37" spans="1:3" ht="21.75" customHeight="1" x14ac:dyDescent="0.25">
      <c r="A37" s="464"/>
      <c r="B37" s="471"/>
      <c r="C37" s="466"/>
    </row>
    <row r="38" spans="1:3" ht="29.25" customHeight="1" x14ac:dyDescent="0.25">
      <c r="A38" s="464"/>
      <c r="B38" s="470"/>
      <c r="C38" s="466"/>
    </row>
    <row r="39" spans="1:3" x14ac:dyDescent="0.25">
      <c r="A39" s="464"/>
      <c r="B39" s="474"/>
      <c r="C39" s="466"/>
    </row>
    <row r="40" spans="1:3" ht="18" x14ac:dyDescent="0.25">
      <c r="A40" s="464"/>
      <c r="B40" s="475" t="s">
        <v>713</v>
      </c>
      <c r="C40" s="466"/>
    </row>
    <row r="41" spans="1:3" x14ac:dyDescent="0.25">
      <c r="A41" s="464"/>
      <c r="B41" s="476" t="s">
        <v>714</v>
      </c>
      <c r="C41" s="466"/>
    </row>
    <row r="42" spans="1:3" s="477" customFormat="1" x14ac:dyDescent="0.25">
      <c r="A42" s="464"/>
      <c r="B42" s="476" t="s">
        <v>715</v>
      </c>
      <c r="C42" s="466"/>
    </row>
    <row r="43" spans="1:3" s="477" customFormat="1" x14ac:dyDescent="0.25">
      <c r="A43" s="464"/>
      <c r="B43" s="476" t="s">
        <v>716</v>
      </c>
      <c r="C43" s="466"/>
    </row>
    <row r="44" spans="1:3" x14ac:dyDescent="0.25">
      <c r="A44" s="464"/>
      <c r="B44" s="476" t="s">
        <v>203</v>
      </c>
      <c r="C44" s="466"/>
    </row>
    <row r="45" spans="1:3" x14ac:dyDescent="0.25">
      <c r="A45" s="464"/>
      <c r="B45" s="476" t="s">
        <v>202</v>
      </c>
      <c r="C45" s="466"/>
    </row>
    <row r="46" spans="1:3" x14ac:dyDescent="0.25">
      <c r="A46" s="464"/>
      <c r="B46" s="476" t="s">
        <v>717</v>
      </c>
      <c r="C46" s="466"/>
    </row>
    <row r="47" spans="1:3" x14ac:dyDescent="0.25">
      <c r="A47" s="464"/>
      <c r="B47" s="476" t="s">
        <v>718</v>
      </c>
      <c r="C47" s="466"/>
    </row>
    <row r="48" spans="1:3" x14ac:dyDescent="0.25">
      <c r="A48" s="464"/>
      <c r="B48" s="476" t="s">
        <v>719</v>
      </c>
      <c r="C48" s="466"/>
    </row>
    <row r="49" spans="1:3" x14ac:dyDescent="0.25">
      <c r="A49" s="464"/>
      <c r="B49" s="476" t="s">
        <v>720</v>
      </c>
      <c r="C49" s="466"/>
    </row>
    <row r="50" spans="1:3" x14ac:dyDescent="0.25">
      <c r="A50" s="464"/>
      <c r="B50" s="478"/>
      <c r="C50" s="466"/>
    </row>
    <row r="51" spans="1:3" x14ac:dyDescent="0.25">
      <c r="A51" s="464"/>
      <c r="B51" s="478"/>
      <c r="C51" s="466"/>
    </row>
    <row r="52" spans="1:3" ht="15.75" thickBot="1" x14ac:dyDescent="0.3">
      <c r="A52" s="479"/>
      <c r="B52" s="480"/>
      <c r="C52" s="481"/>
    </row>
    <row r="53" spans="1:3" ht="15.75" thickTop="1" x14ac:dyDescent="0.25"/>
  </sheetData>
  <pageMargins left="0.7" right="0.7" top="0.75" bottom="0.75" header="0.3" footer="0.3"/>
  <pageSetup scale="7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0"/>
  <sheetViews>
    <sheetView zoomScaleNormal="100" workbookViewId="0">
      <pane xSplit="15" topLeftCell="P1" activePane="topRight" state="frozenSplit"/>
      <selection pane="topRight" activeCell="O9" sqref="O9"/>
    </sheetView>
  </sheetViews>
  <sheetFormatPr defaultRowHeight="17.25" x14ac:dyDescent="0.3"/>
  <cols>
    <col min="1" max="1" width="21.7109375" style="566" customWidth="1"/>
    <col min="2" max="2" width="15.7109375" style="566" customWidth="1"/>
    <col min="3" max="3" width="20.5703125" style="566" customWidth="1"/>
    <col min="4" max="5" width="16.7109375" style="566" customWidth="1"/>
    <col min="6" max="7" width="16.5703125" style="566" customWidth="1"/>
    <col min="8" max="8" width="15.7109375" style="566" customWidth="1"/>
    <col min="9" max="9" width="2.85546875" style="520" customWidth="1"/>
    <col min="10" max="10" width="9.140625" style="522"/>
    <col min="11" max="11" width="9.140625" style="181"/>
    <col min="12" max="12" width="19.42578125" style="181" customWidth="1"/>
    <col min="13" max="13" width="16" style="181" bestFit="1" customWidth="1"/>
    <col min="14" max="14" width="15.140625" style="181" bestFit="1" customWidth="1"/>
    <col min="15" max="15" width="15.5703125" style="181" customWidth="1"/>
    <col min="16" max="16" width="18.85546875" style="181" customWidth="1"/>
    <col min="17" max="17" width="18.28515625" style="181" customWidth="1"/>
    <col min="18" max="18" width="16" style="181" customWidth="1"/>
    <col min="19" max="16384" width="9.140625" style="181"/>
  </cols>
  <sheetData>
    <row r="1" spans="1:21" x14ac:dyDescent="0.3">
      <c r="A1" s="520"/>
      <c r="B1" s="520"/>
      <c r="C1" s="520"/>
      <c r="D1" s="520"/>
      <c r="E1" s="520"/>
      <c r="F1" s="520"/>
      <c r="G1" s="520"/>
      <c r="H1" s="521"/>
    </row>
    <row r="2" spans="1:21" x14ac:dyDescent="0.3">
      <c r="A2" s="523" t="s">
        <v>328</v>
      </c>
      <c r="B2" s="524"/>
      <c r="C2" s="524"/>
      <c r="D2" s="524"/>
      <c r="E2" s="524"/>
      <c r="F2" s="524"/>
      <c r="G2" s="524"/>
      <c r="H2" s="525"/>
    </row>
    <row r="3" spans="1:21" s="182" customFormat="1" x14ac:dyDescent="0.3">
      <c r="A3" s="520"/>
      <c r="B3" s="521"/>
      <c r="C3" s="521"/>
      <c r="D3" s="521"/>
      <c r="E3" s="521"/>
      <c r="F3" s="521"/>
      <c r="G3" s="521"/>
      <c r="H3" s="526"/>
      <c r="I3" s="520"/>
      <c r="J3" s="522"/>
    </row>
    <row r="4" spans="1:21" x14ac:dyDescent="0.3">
      <c r="A4" s="527"/>
      <c r="B4" s="832" t="s">
        <v>91</v>
      </c>
      <c r="C4" s="833"/>
      <c r="D4" s="833"/>
      <c r="E4" s="833"/>
      <c r="F4" s="834" t="s">
        <v>15</v>
      </c>
      <c r="G4" s="834" t="s">
        <v>86</v>
      </c>
      <c r="H4" s="834" t="s">
        <v>107</v>
      </c>
      <c r="L4" s="183"/>
      <c r="M4" s="183"/>
      <c r="N4" s="183"/>
      <c r="O4" s="183"/>
      <c r="P4" s="183"/>
      <c r="Q4" s="183"/>
      <c r="R4" s="183"/>
    </row>
    <row r="5" spans="1:21" ht="60" customHeight="1" x14ac:dyDescent="0.3">
      <c r="A5" s="588" t="s">
        <v>8</v>
      </c>
      <c r="B5" s="586" t="s">
        <v>92</v>
      </c>
      <c r="C5" s="586" t="s">
        <v>16</v>
      </c>
      <c r="D5" s="586" t="s">
        <v>68</v>
      </c>
      <c r="E5" s="586" t="s">
        <v>27</v>
      </c>
      <c r="F5" s="835"/>
      <c r="G5" s="835"/>
      <c r="H5" s="835"/>
      <c r="J5" s="528"/>
      <c r="K5" s="209"/>
      <c r="L5" s="215"/>
      <c r="M5" s="215"/>
      <c r="N5" s="215"/>
      <c r="O5" s="215"/>
      <c r="P5" s="187"/>
      <c r="Q5" s="187"/>
      <c r="R5" s="187"/>
      <c r="S5" s="185"/>
      <c r="T5" s="185"/>
      <c r="U5" s="185"/>
    </row>
    <row r="6" spans="1:21" s="184" customFormat="1" ht="15" customHeight="1" x14ac:dyDescent="0.3">
      <c r="A6" s="588" t="s">
        <v>10</v>
      </c>
      <c r="B6" s="589" t="s">
        <v>40</v>
      </c>
      <c r="C6" s="589" t="s">
        <v>40</v>
      </c>
      <c r="D6" s="589" t="s">
        <v>40</v>
      </c>
      <c r="E6" s="589" t="s">
        <v>40</v>
      </c>
      <c r="F6" s="589" t="s">
        <v>40</v>
      </c>
      <c r="G6" s="589" t="s">
        <v>40</v>
      </c>
      <c r="H6" s="590" t="s">
        <v>40</v>
      </c>
      <c r="I6" s="529"/>
      <c r="J6" s="830" t="s">
        <v>330</v>
      </c>
      <c r="K6" s="804"/>
      <c r="L6" s="804"/>
      <c r="M6" s="804"/>
      <c r="N6" s="804"/>
      <c r="O6" s="805"/>
      <c r="P6" s="186"/>
      <c r="Q6" s="186"/>
      <c r="R6" s="186"/>
      <c r="S6" s="181"/>
      <c r="T6" s="181"/>
    </row>
    <row r="7" spans="1:21" s="184" customFormat="1" ht="15" customHeight="1" x14ac:dyDescent="0.3">
      <c r="A7" s="530" t="s">
        <v>12</v>
      </c>
      <c r="B7" s="531" t="s">
        <v>20</v>
      </c>
      <c r="C7" s="532" t="s">
        <v>21</v>
      </c>
      <c r="D7" s="587" t="s">
        <v>71</v>
      </c>
      <c r="E7" s="532" t="s">
        <v>93</v>
      </c>
      <c r="F7" s="532" t="s">
        <v>20</v>
      </c>
      <c r="G7" s="531" t="s">
        <v>110</v>
      </c>
      <c r="H7" s="532" t="s">
        <v>87</v>
      </c>
      <c r="I7" s="529"/>
      <c r="J7" s="831"/>
      <c r="K7" s="806"/>
      <c r="L7" s="806"/>
      <c r="M7" s="806"/>
      <c r="N7" s="806"/>
      <c r="O7" s="807"/>
      <c r="P7" s="186"/>
      <c r="Q7" s="186"/>
      <c r="R7" s="186"/>
      <c r="S7" s="181"/>
      <c r="T7" s="181"/>
    </row>
    <row r="8" spans="1:21" s="184" customFormat="1" x14ac:dyDescent="0.3">
      <c r="A8" s="533">
        <v>41653</v>
      </c>
      <c r="B8" s="534" t="s">
        <v>284</v>
      </c>
      <c r="C8" s="535">
        <v>2481</v>
      </c>
      <c r="D8" s="535" t="s">
        <v>287</v>
      </c>
      <c r="E8" s="536"/>
      <c r="F8" s="537"/>
      <c r="G8" s="537"/>
      <c r="H8" s="538"/>
      <c r="I8" s="529"/>
      <c r="J8" s="539" t="s">
        <v>209</v>
      </c>
      <c r="K8" s="181"/>
      <c r="L8" s="188"/>
      <c r="M8" s="189"/>
      <c r="N8" s="189"/>
      <c r="O8" s="189"/>
      <c r="P8" s="189"/>
      <c r="Q8" s="189"/>
      <c r="R8" s="189"/>
      <c r="S8" s="183"/>
      <c r="T8" s="181"/>
    </row>
    <row r="9" spans="1:21" s="184" customFormat="1" x14ac:dyDescent="0.3">
      <c r="A9" s="533">
        <v>41680</v>
      </c>
      <c r="B9" s="534" t="s">
        <v>286</v>
      </c>
      <c r="C9" s="535">
        <v>2869</v>
      </c>
      <c r="D9" s="535" t="s">
        <v>288</v>
      </c>
      <c r="E9" s="540"/>
      <c r="F9" s="541" t="s">
        <v>289</v>
      </c>
      <c r="G9" s="542" t="s">
        <v>290</v>
      </c>
      <c r="H9" s="543"/>
      <c r="I9" s="529"/>
      <c r="J9" s="522" t="s">
        <v>344</v>
      </c>
      <c r="K9" s="181"/>
      <c r="L9" s="188"/>
      <c r="M9" s="189"/>
      <c r="N9" s="189"/>
      <c r="O9" s="189"/>
      <c r="P9" s="189"/>
      <c r="Q9" s="189"/>
      <c r="R9" s="189"/>
      <c r="S9" s="183"/>
      <c r="T9" s="181"/>
    </row>
    <row r="10" spans="1:21" s="184" customFormat="1" x14ac:dyDescent="0.3">
      <c r="A10" s="544">
        <v>41704</v>
      </c>
      <c r="B10" s="541">
        <v>9.1</v>
      </c>
      <c r="C10" s="545">
        <v>2804</v>
      </c>
      <c r="D10" s="545">
        <v>33.5</v>
      </c>
      <c r="E10" s="546">
        <v>8</v>
      </c>
      <c r="F10" s="547">
        <v>2.2000000000000002</v>
      </c>
      <c r="G10" s="541">
        <v>0.2</v>
      </c>
      <c r="H10" s="548"/>
      <c r="I10" s="529"/>
      <c r="J10" s="549" t="s">
        <v>356</v>
      </c>
      <c r="L10" s="188"/>
      <c r="M10" s="189"/>
      <c r="N10" s="189"/>
      <c r="O10" s="189"/>
      <c r="P10" s="189"/>
      <c r="Q10" s="189"/>
      <c r="R10" s="189"/>
      <c r="S10" s="183"/>
      <c r="T10" s="181"/>
    </row>
    <row r="11" spans="1:21" s="184" customFormat="1" x14ac:dyDescent="0.3">
      <c r="A11" s="544">
        <v>41712</v>
      </c>
      <c r="B11" s="541">
        <v>10.199999999999999</v>
      </c>
      <c r="C11" s="545">
        <v>2663</v>
      </c>
      <c r="D11" s="545">
        <v>42.1</v>
      </c>
      <c r="E11" s="550">
        <v>8.1</v>
      </c>
      <c r="F11" s="541">
        <v>2.5</v>
      </c>
      <c r="G11" s="547">
        <v>0.47099999999999997</v>
      </c>
      <c r="H11" s="550">
        <v>9.9</v>
      </c>
      <c r="I11" s="529"/>
      <c r="J11" s="539" t="s">
        <v>210</v>
      </c>
      <c r="K11" s="183"/>
      <c r="L11" s="188"/>
      <c r="M11" s="189"/>
      <c r="N11" s="189"/>
      <c r="O11" s="189"/>
      <c r="P11" s="189"/>
      <c r="Q11" s="189"/>
      <c r="R11" s="189"/>
      <c r="S11" s="183"/>
      <c r="T11" s="181"/>
    </row>
    <row r="12" spans="1:21" s="184" customFormat="1" x14ac:dyDescent="0.3">
      <c r="A12" s="544">
        <v>41719</v>
      </c>
      <c r="B12" s="541">
        <v>9.1999999999999993</v>
      </c>
      <c r="C12" s="545">
        <v>2667</v>
      </c>
      <c r="D12" s="551"/>
      <c r="E12" s="550">
        <v>8.1</v>
      </c>
      <c r="F12" s="541">
        <v>2.5</v>
      </c>
      <c r="G12" s="547">
        <v>0.46400000000000002</v>
      </c>
      <c r="H12" s="548"/>
      <c r="I12" s="529"/>
      <c r="J12" s="522" t="s">
        <v>357</v>
      </c>
      <c r="K12" s="183"/>
      <c r="L12" s="209"/>
      <c r="M12" s="209"/>
      <c r="N12" s="209"/>
      <c r="O12" s="209"/>
      <c r="P12" s="189"/>
      <c r="Q12" s="189"/>
      <c r="R12" s="189"/>
      <c r="S12" s="183"/>
      <c r="T12" s="181"/>
    </row>
    <row r="13" spans="1:21" s="184" customFormat="1" x14ac:dyDescent="0.3">
      <c r="A13" s="533">
        <v>41724</v>
      </c>
      <c r="B13" s="547">
        <v>10.9</v>
      </c>
      <c r="C13" s="545">
        <v>3094</v>
      </c>
      <c r="D13" s="552"/>
      <c r="E13" s="550">
        <v>8.1</v>
      </c>
      <c r="F13" s="541">
        <v>2.7</v>
      </c>
      <c r="G13" s="541">
        <v>0.2</v>
      </c>
      <c r="H13" s="548"/>
      <c r="I13" s="529"/>
      <c r="J13" s="435" t="s">
        <v>358</v>
      </c>
      <c r="K13" s="209"/>
      <c r="L13" s="209"/>
      <c r="M13" s="209"/>
      <c r="N13" s="209"/>
      <c r="O13" s="209"/>
      <c r="P13" s="189"/>
      <c r="Q13" s="189"/>
      <c r="R13" s="189"/>
      <c r="S13" s="183"/>
      <c r="T13" s="181"/>
    </row>
    <row r="14" spans="1:21" s="184" customFormat="1" x14ac:dyDescent="0.3">
      <c r="A14" s="272">
        <v>41733</v>
      </c>
      <c r="B14" s="547">
        <v>11.6</v>
      </c>
      <c r="C14" s="553">
        <v>3156</v>
      </c>
      <c r="D14" s="552"/>
      <c r="E14" s="546">
        <v>8.1</v>
      </c>
      <c r="F14" s="547">
        <v>2.9</v>
      </c>
      <c r="G14" s="547" t="s">
        <v>342</v>
      </c>
      <c r="H14" s="548"/>
      <c r="I14" s="529"/>
      <c r="J14" s="435"/>
      <c r="K14" s="215"/>
      <c r="L14" s="215"/>
      <c r="M14" s="215"/>
      <c r="N14" s="215"/>
      <c r="O14" s="215"/>
      <c r="P14" s="189"/>
      <c r="Q14" s="189"/>
      <c r="R14" s="189"/>
      <c r="S14" s="183"/>
      <c r="T14" s="181"/>
    </row>
    <row r="15" spans="1:21" s="184" customFormat="1" x14ac:dyDescent="0.3">
      <c r="A15" s="272">
        <v>41740</v>
      </c>
      <c r="B15" s="547">
        <v>10</v>
      </c>
      <c r="C15" s="553">
        <v>2850</v>
      </c>
      <c r="D15" s="553">
        <v>52.3</v>
      </c>
      <c r="E15" s="546">
        <v>7.9</v>
      </c>
      <c r="F15" s="547">
        <v>2.2999999999999998</v>
      </c>
      <c r="G15" s="547" t="s">
        <v>342</v>
      </c>
      <c r="H15" s="550">
        <v>7.5</v>
      </c>
      <c r="I15" s="529"/>
      <c r="J15" s="435"/>
      <c r="K15" s="215"/>
      <c r="L15" s="215"/>
      <c r="M15" s="215"/>
      <c r="N15" s="215"/>
      <c r="O15" s="215"/>
      <c r="P15" s="189"/>
      <c r="Q15" s="189"/>
      <c r="R15" s="189"/>
      <c r="S15" s="183"/>
      <c r="T15" s="181"/>
    </row>
    <row r="16" spans="1:21" s="184" customFormat="1" x14ac:dyDescent="0.3">
      <c r="A16" s="272">
        <v>41747</v>
      </c>
      <c r="B16" s="547">
        <v>8.4</v>
      </c>
      <c r="C16" s="553">
        <v>3089</v>
      </c>
      <c r="D16" s="553">
        <v>58.8</v>
      </c>
      <c r="E16" s="546">
        <v>8.1</v>
      </c>
      <c r="F16" s="547">
        <v>2.7</v>
      </c>
      <c r="G16" s="547" t="s">
        <v>342</v>
      </c>
      <c r="H16" s="554"/>
      <c r="I16" s="529"/>
      <c r="J16" s="435"/>
      <c r="K16" s="215"/>
      <c r="L16" s="215"/>
      <c r="M16" s="215"/>
      <c r="N16" s="215"/>
      <c r="O16" s="215"/>
      <c r="P16" s="189"/>
      <c r="Q16" s="189"/>
      <c r="R16" s="189"/>
      <c r="S16" s="183"/>
      <c r="T16" s="181"/>
    </row>
    <row r="17" spans="1:20" s="184" customFormat="1" x14ac:dyDescent="0.3">
      <c r="A17" s="272">
        <v>41759</v>
      </c>
      <c r="B17" s="547">
        <v>18.7</v>
      </c>
      <c r="C17" s="553">
        <v>4144</v>
      </c>
      <c r="D17" s="553">
        <v>30</v>
      </c>
      <c r="E17" s="546">
        <v>8.1999999999999993</v>
      </c>
      <c r="F17" s="547">
        <v>3.9</v>
      </c>
      <c r="G17" s="547">
        <v>0.48499999999999999</v>
      </c>
      <c r="H17" s="543"/>
      <c r="I17" s="529"/>
      <c r="J17" s="435"/>
      <c r="K17" s="215"/>
      <c r="L17" s="215"/>
      <c r="M17" s="215"/>
      <c r="N17" s="215"/>
      <c r="O17" s="215"/>
      <c r="P17" s="189"/>
      <c r="Q17" s="189"/>
      <c r="R17" s="189"/>
      <c r="S17" s="183"/>
      <c r="T17" s="181"/>
    </row>
    <row r="18" spans="1:20" s="184" customFormat="1" x14ac:dyDescent="0.3">
      <c r="A18" s="272">
        <v>41767</v>
      </c>
      <c r="B18" s="555"/>
      <c r="C18" s="552"/>
      <c r="D18" s="552"/>
      <c r="E18" s="556"/>
      <c r="F18" s="555"/>
      <c r="G18" s="555"/>
      <c r="H18" s="543"/>
      <c r="I18" s="529"/>
      <c r="J18" s="435"/>
      <c r="K18" s="215"/>
      <c r="L18" s="215"/>
      <c r="M18" s="215"/>
      <c r="N18" s="215"/>
      <c r="O18" s="215"/>
      <c r="P18" s="189"/>
      <c r="Q18" s="189"/>
      <c r="R18" s="189"/>
      <c r="S18" s="183"/>
      <c r="T18" s="181"/>
    </row>
    <row r="19" spans="1:20" s="184" customFormat="1" x14ac:dyDescent="0.3">
      <c r="A19" s="272">
        <v>41775</v>
      </c>
      <c r="B19" s="555"/>
      <c r="C19" s="552"/>
      <c r="D19" s="552"/>
      <c r="E19" s="556"/>
      <c r="F19" s="555"/>
      <c r="G19" s="555"/>
      <c r="H19" s="543"/>
      <c r="I19" s="529"/>
      <c r="J19" s="435"/>
      <c r="K19" s="215"/>
      <c r="L19" s="215"/>
      <c r="M19" s="215"/>
      <c r="N19" s="215"/>
      <c r="O19" s="215"/>
      <c r="P19" s="189"/>
      <c r="Q19" s="189"/>
      <c r="R19" s="189"/>
      <c r="S19" s="183"/>
      <c r="T19" s="181"/>
    </row>
    <row r="20" spans="1:20" s="184" customFormat="1" x14ac:dyDescent="0.3">
      <c r="A20" s="272">
        <v>41782</v>
      </c>
      <c r="B20" s="555"/>
      <c r="C20" s="552"/>
      <c r="D20" s="552"/>
      <c r="E20" s="556"/>
      <c r="F20" s="555"/>
      <c r="G20" s="555"/>
      <c r="H20" s="543"/>
      <c r="I20" s="529"/>
      <c r="J20" s="435"/>
      <c r="K20" s="215"/>
      <c r="L20" s="215"/>
      <c r="M20" s="215"/>
      <c r="N20" s="215"/>
      <c r="O20" s="215"/>
      <c r="P20" s="189"/>
      <c r="Q20" s="189"/>
      <c r="R20" s="189"/>
      <c r="S20" s="183"/>
      <c r="T20" s="181"/>
    </row>
    <row r="21" spans="1:20" s="184" customFormat="1" x14ac:dyDescent="0.3">
      <c r="A21" s="272">
        <v>41789</v>
      </c>
      <c r="B21" s="547">
        <v>26</v>
      </c>
      <c r="C21" s="553">
        <v>5527</v>
      </c>
      <c r="D21" s="552"/>
      <c r="E21" s="546">
        <v>8.3000000000000007</v>
      </c>
      <c r="F21" s="547" t="s">
        <v>343</v>
      </c>
      <c r="G21" s="547" t="s">
        <v>180</v>
      </c>
      <c r="H21" s="543"/>
      <c r="I21" s="529"/>
      <c r="J21" s="435"/>
      <c r="K21" s="215"/>
      <c r="L21" s="215"/>
      <c r="M21" s="215"/>
      <c r="N21" s="215"/>
      <c r="O21" s="215"/>
      <c r="P21" s="189"/>
      <c r="Q21" s="189"/>
      <c r="R21" s="189"/>
      <c r="S21" s="183"/>
      <c r="T21" s="181"/>
    </row>
    <row r="22" spans="1:20" s="184" customFormat="1" x14ac:dyDescent="0.3">
      <c r="A22" s="272">
        <v>41796</v>
      </c>
      <c r="B22" s="555"/>
      <c r="C22" s="552"/>
      <c r="D22" s="552"/>
      <c r="E22" s="556"/>
      <c r="F22" s="555"/>
      <c r="G22" s="555"/>
      <c r="H22" s="543"/>
      <c r="I22" s="529"/>
      <c r="J22" s="435"/>
      <c r="K22" s="215"/>
      <c r="L22" s="215"/>
      <c r="M22" s="215"/>
      <c r="N22" s="215"/>
      <c r="O22" s="215"/>
      <c r="P22" s="189"/>
      <c r="Q22" s="189"/>
      <c r="R22" s="189"/>
      <c r="S22" s="183"/>
      <c r="T22" s="181"/>
    </row>
    <row r="23" spans="1:20" s="184" customFormat="1" x14ac:dyDescent="0.3">
      <c r="A23" s="272">
        <v>41803</v>
      </c>
      <c r="B23" s="555"/>
      <c r="C23" s="552"/>
      <c r="D23" s="552"/>
      <c r="E23" s="556"/>
      <c r="F23" s="555"/>
      <c r="G23" s="555"/>
      <c r="H23" s="543"/>
      <c r="I23" s="529"/>
      <c r="J23" s="435"/>
      <c r="K23" s="215"/>
      <c r="L23" s="215"/>
      <c r="M23" s="215"/>
      <c r="N23" s="215"/>
      <c r="O23" s="215"/>
      <c r="P23" s="189"/>
      <c r="Q23" s="189"/>
      <c r="R23" s="189"/>
      <c r="S23" s="183"/>
      <c r="T23" s="181"/>
    </row>
    <row r="24" spans="1:20" s="184" customFormat="1" x14ac:dyDescent="0.3">
      <c r="A24" s="272">
        <v>41810</v>
      </c>
      <c r="B24" s="547">
        <v>15.9</v>
      </c>
      <c r="C24" s="553">
        <v>6814</v>
      </c>
      <c r="D24" s="553">
        <v>4.8</v>
      </c>
      <c r="E24" s="546">
        <v>8.4</v>
      </c>
      <c r="F24" s="547">
        <v>1.2</v>
      </c>
      <c r="G24" s="547" t="s">
        <v>180</v>
      </c>
      <c r="H24" s="543"/>
      <c r="I24" s="529"/>
      <c r="J24" s="435"/>
      <c r="K24" s="215"/>
      <c r="L24" s="215"/>
      <c r="M24" s="215"/>
      <c r="N24" s="215"/>
      <c r="O24" s="215"/>
      <c r="P24" s="189"/>
      <c r="Q24" s="189"/>
      <c r="R24" s="189"/>
      <c r="S24" s="183"/>
      <c r="T24" s="181"/>
    </row>
    <row r="25" spans="1:20" s="184" customFormat="1" x14ac:dyDescent="0.3">
      <c r="A25" s="272">
        <v>41816</v>
      </c>
      <c r="B25" s="555"/>
      <c r="C25" s="552"/>
      <c r="D25" s="552"/>
      <c r="E25" s="556"/>
      <c r="F25" s="555"/>
      <c r="G25" s="555"/>
      <c r="H25" s="543"/>
      <c r="I25" s="529"/>
      <c r="J25" s="435"/>
      <c r="K25" s="215"/>
      <c r="L25" s="215"/>
      <c r="M25" s="215"/>
      <c r="N25" s="215"/>
      <c r="O25" s="215"/>
      <c r="P25" s="189"/>
      <c r="Q25" s="189"/>
      <c r="R25" s="189"/>
      <c r="S25" s="183"/>
      <c r="T25" s="181"/>
    </row>
    <row r="26" spans="1:20" s="184" customFormat="1" x14ac:dyDescent="0.3">
      <c r="A26" s="272">
        <v>41822</v>
      </c>
      <c r="B26" s="555"/>
      <c r="C26" s="552"/>
      <c r="D26" s="552"/>
      <c r="E26" s="556"/>
      <c r="F26" s="555"/>
      <c r="G26" s="555"/>
      <c r="H26" s="543"/>
      <c r="I26" s="529"/>
      <c r="J26" s="435"/>
      <c r="K26" s="215"/>
      <c r="L26" s="215"/>
      <c r="M26" s="215"/>
      <c r="N26" s="215"/>
      <c r="O26" s="215"/>
      <c r="P26" s="189"/>
      <c r="Q26" s="189"/>
      <c r="R26" s="189"/>
      <c r="S26" s="183"/>
      <c r="T26" s="181"/>
    </row>
    <row r="27" spans="1:20" s="184" customFormat="1" x14ac:dyDescent="0.3">
      <c r="A27" s="272">
        <v>41831</v>
      </c>
      <c r="B27" s="555"/>
      <c r="C27" s="552"/>
      <c r="D27" s="552"/>
      <c r="E27" s="556"/>
      <c r="F27" s="555"/>
      <c r="G27" s="555"/>
      <c r="H27" s="543"/>
      <c r="I27" s="529"/>
      <c r="J27" s="435"/>
      <c r="K27" s="215"/>
      <c r="L27" s="215"/>
      <c r="M27" s="215"/>
      <c r="N27" s="215"/>
      <c r="O27" s="215"/>
      <c r="P27" s="189"/>
      <c r="Q27" s="189"/>
      <c r="R27" s="189"/>
      <c r="S27" s="183"/>
      <c r="T27" s="181"/>
    </row>
    <row r="28" spans="1:20" s="184" customFormat="1" x14ac:dyDescent="0.3">
      <c r="A28" s="272">
        <v>41838</v>
      </c>
      <c r="B28" s="555"/>
      <c r="C28" s="552"/>
      <c r="D28" s="552"/>
      <c r="E28" s="556"/>
      <c r="F28" s="555"/>
      <c r="G28" s="555"/>
      <c r="H28" s="543"/>
      <c r="I28" s="529"/>
      <c r="J28" s="435"/>
      <c r="K28" s="215"/>
      <c r="L28" s="215"/>
      <c r="M28" s="215"/>
      <c r="N28" s="215"/>
      <c r="O28" s="215"/>
      <c r="P28" s="189"/>
      <c r="Q28" s="189"/>
      <c r="R28" s="189"/>
      <c r="S28" s="183"/>
      <c r="T28" s="181"/>
    </row>
    <row r="29" spans="1:20" s="184" customFormat="1" x14ac:dyDescent="0.3">
      <c r="A29" s="272">
        <v>41845</v>
      </c>
      <c r="B29" s="555"/>
      <c r="C29" s="552"/>
      <c r="D29" s="552"/>
      <c r="E29" s="556"/>
      <c r="F29" s="555"/>
      <c r="G29" s="555"/>
      <c r="H29" s="543"/>
      <c r="I29" s="529"/>
      <c r="J29" s="435"/>
      <c r="K29" s="215"/>
      <c r="L29" s="215"/>
      <c r="M29" s="215"/>
      <c r="N29" s="215"/>
      <c r="O29" s="215"/>
      <c r="P29" s="189"/>
      <c r="Q29" s="189"/>
      <c r="R29" s="189"/>
      <c r="S29" s="183"/>
      <c r="T29" s="181"/>
    </row>
    <row r="30" spans="1:20" s="184" customFormat="1" x14ac:dyDescent="0.3">
      <c r="A30" s="272">
        <v>41851</v>
      </c>
      <c r="B30" s="555"/>
      <c r="C30" s="552"/>
      <c r="D30" s="552"/>
      <c r="E30" s="556"/>
      <c r="F30" s="555"/>
      <c r="G30" s="555"/>
      <c r="H30" s="543"/>
      <c r="I30" s="529"/>
      <c r="J30" s="435"/>
      <c r="K30" s="215"/>
      <c r="L30" s="215"/>
      <c r="M30" s="215"/>
      <c r="N30" s="215"/>
      <c r="O30" s="215"/>
      <c r="P30" s="189"/>
      <c r="Q30" s="189"/>
      <c r="R30" s="189"/>
      <c r="S30" s="183"/>
      <c r="T30" s="181"/>
    </row>
    <row r="31" spans="1:20" s="184" customFormat="1" x14ac:dyDescent="0.3">
      <c r="A31" s="272">
        <v>41858</v>
      </c>
      <c r="B31" s="555"/>
      <c r="C31" s="552"/>
      <c r="D31" s="552"/>
      <c r="E31" s="556"/>
      <c r="F31" s="555"/>
      <c r="G31" s="555"/>
      <c r="H31" s="543"/>
      <c r="I31" s="529"/>
      <c r="J31" s="435"/>
      <c r="K31" s="215"/>
      <c r="L31" s="215"/>
      <c r="M31" s="215"/>
      <c r="N31" s="215"/>
      <c r="O31" s="215"/>
      <c r="P31" s="189"/>
      <c r="Q31" s="189"/>
      <c r="R31" s="189"/>
      <c r="S31" s="183"/>
      <c r="T31" s="181"/>
    </row>
    <row r="32" spans="1:20" s="184" customFormat="1" x14ac:dyDescent="0.3">
      <c r="A32" s="272">
        <v>41866</v>
      </c>
      <c r="B32" s="555"/>
      <c r="C32" s="552"/>
      <c r="D32" s="552"/>
      <c r="E32" s="556"/>
      <c r="F32" s="555"/>
      <c r="G32" s="555"/>
      <c r="H32" s="543"/>
      <c r="I32" s="529"/>
      <c r="J32" s="435"/>
      <c r="K32" s="215"/>
      <c r="L32" s="215"/>
      <c r="M32" s="215"/>
      <c r="N32" s="215"/>
      <c r="O32" s="215"/>
      <c r="P32" s="189"/>
      <c r="Q32" s="189"/>
      <c r="R32" s="189"/>
      <c r="S32" s="183"/>
      <c r="T32" s="181"/>
    </row>
    <row r="33" spans="1:20" s="184" customFormat="1" x14ac:dyDescent="0.3">
      <c r="A33" s="272">
        <v>41873</v>
      </c>
      <c r="B33" s="555"/>
      <c r="C33" s="552"/>
      <c r="D33" s="552"/>
      <c r="E33" s="556"/>
      <c r="F33" s="555"/>
      <c r="G33" s="555"/>
      <c r="H33" s="543"/>
      <c r="I33" s="529"/>
      <c r="J33" s="435"/>
      <c r="K33" s="215"/>
      <c r="L33" s="215"/>
      <c r="M33" s="215"/>
      <c r="N33" s="215"/>
      <c r="O33" s="215"/>
      <c r="P33" s="189"/>
      <c r="Q33" s="189"/>
      <c r="R33" s="189"/>
      <c r="S33" s="183"/>
      <c r="T33" s="181"/>
    </row>
    <row r="34" spans="1:20" s="184" customFormat="1" x14ac:dyDescent="0.3">
      <c r="A34" s="272">
        <v>41886</v>
      </c>
      <c r="B34" s="555"/>
      <c r="C34" s="552"/>
      <c r="D34" s="552"/>
      <c r="E34" s="556"/>
      <c r="F34" s="555"/>
      <c r="G34" s="555"/>
      <c r="H34" s="543"/>
      <c r="I34" s="529"/>
      <c r="J34" s="435"/>
      <c r="K34" s="236"/>
      <c r="L34" s="236"/>
      <c r="M34" s="236"/>
      <c r="N34" s="236"/>
      <c r="O34" s="236"/>
      <c r="P34" s="189"/>
      <c r="Q34" s="189"/>
      <c r="R34" s="189"/>
      <c r="S34" s="183"/>
      <c r="T34" s="181"/>
    </row>
    <row r="35" spans="1:20" s="184" customFormat="1" x14ac:dyDescent="0.3">
      <c r="A35" s="272">
        <v>41901</v>
      </c>
      <c r="B35" s="555"/>
      <c r="C35" s="552"/>
      <c r="D35" s="552"/>
      <c r="E35" s="556"/>
      <c r="F35" s="555"/>
      <c r="G35" s="555"/>
      <c r="H35" s="543"/>
      <c r="I35" s="529"/>
      <c r="J35" s="435"/>
      <c r="K35" s="236"/>
      <c r="L35" s="236"/>
      <c r="M35" s="236"/>
      <c r="N35" s="236"/>
      <c r="O35" s="236"/>
      <c r="P35" s="189"/>
      <c r="Q35" s="189"/>
      <c r="R35" s="189"/>
      <c r="S35" s="183"/>
      <c r="T35" s="181"/>
    </row>
    <row r="36" spans="1:20" s="184" customFormat="1" x14ac:dyDescent="0.3">
      <c r="A36" s="272">
        <v>41908</v>
      </c>
      <c r="B36" s="555"/>
      <c r="C36" s="552"/>
      <c r="D36" s="552"/>
      <c r="E36" s="556"/>
      <c r="F36" s="555"/>
      <c r="G36" s="555"/>
      <c r="H36" s="543"/>
      <c r="I36" s="529"/>
      <c r="J36" s="435"/>
      <c r="K36" s="236"/>
      <c r="L36" s="236"/>
      <c r="M36" s="236"/>
      <c r="N36" s="236"/>
      <c r="O36" s="236"/>
      <c r="P36" s="189"/>
      <c r="Q36" s="189"/>
      <c r="R36" s="189"/>
      <c r="S36" s="183"/>
      <c r="T36" s="181"/>
    </row>
    <row r="37" spans="1:20" s="184" customFormat="1" x14ac:dyDescent="0.3">
      <c r="A37" s="272">
        <v>41915</v>
      </c>
      <c r="B37" s="555"/>
      <c r="C37" s="552"/>
      <c r="D37" s="552"/>
      <c r="E37" s="556"/>
      <c r="F37" s="555"/>
      <c r="G37" s="555"/>
      <c r="H37" s="543"/>
      <c r="I37" s="529"/>
      <c r="J37" s="435"/>
      <c r="K37" s="236"/>
      <c r="L37" s="236"/>
      <c r="M37" s="236"/>
      <c r="N37" s="236"/>
      <c r="O37" s="236"/>
      <c r="P37" s="189"/>
      <c r="Q37" s="189"/>
      <c r="R37" s="189"/>
      <c r="S37" s="183"/>
      <c r="T37" s="181"/>
    </row>
    <row r="38" spans="1:20" s="184" customFormat="1" x14ac:dyDescent="0.3">
      <c r="A38" s="272">
        <v>41922</v>
      </c>
      <c r="B38" s="547">
        <v>12.3</v>
      </c>
      <c r="C38" s="553">
        <v>1361</v>
      </c>
      <c r="D38" s="553">
        <v>11</v>
      </c>
      <c r="E38" s="546">
        <v>7.9</v>
      </c>
      <c r="F38" s="547">
        <v>0.9</v>
      </c>
      <c r="G38" s="547">
        <v>0.41299999999999998</v>
      </c>
      <c r="H38" s="543"/>
      <c r="I38" s="529"/>
      <c r="J38" s="435"/>
      <c r="K38" s="236"/>
      <c r="L38" s="236"/>
      <c r="M38" s="236"/>
      <c r="N38" s="236"/>
      <c r="O38" s="236"/>
      <c r="P38" s="189"/>
      <c r="Q38" s="189"/>
      <c r="R38" s="189"/>
      <c r="S38" s="183"/>
      <c r="T38" s="181"/>
    </row>
    <row r="39" spans="1:20" s="184" customFormat="1" x14ac:dyDescent="0.3">
      <c r="A39" s="272">
        <v>41929</v>
      </c>
      <c r="B39" s="547" t="s">
        <v>28</v>
      </c>
      <c r="C39" s="553">
        <v>1674</v>
      </c>
      <c r="D39" s="553">
        <v>37.4</v>
      </c>
      <c r="E39" s="546">
        <v>7.9</v>
      </c>
      <c r="F39" s="547">
        <v>1.1000000000000001</v>
      </c>
      <c r="G39" s="547" t="s">
        <v>342</v>
      </c>
      <c r="H39" s="543"/>
      <c r="I39" s="529"/>
      <c r="J39" s="435"/>
      <c r="K39" s="236"/>
      <c r="L39" s="236"/>
      <c r="M39" s="236"/>
      <c r="N39" s="236"/>
      <c r="O39" s="236"/>
      <c r="P39" s="189"/>
      <c r="Q39" s="189"/>
      <c r="R39" s="189"/>
      <c r="S39" s="183"/>
      <c r="T39" s="181"/>
    </row>
    <row r="40" spans="1:20" s="184" customFormat="1" x14ac:dyDescent="0.3">
      <c r="A40" s="272">
        <v>41936</v>
      </c>
      <c r="B40" s="555"/>
      <c r="C40" s="552"/>
      <c r="D40" s="552"/>
      <c r="E40" s="556"/>
      <c r="F40" s="555"/>
      <c r="G40" s="555"/>
      <c r="H40" s="543"/>
      <c r="I40" s="529"/>
      <c r="J40" s="435"/>
      <c r="K40" s="236"/>
      <c r="L40" s="236"/>
      <c r="M40" s="236"/>
      <c r="N40" s="236"/>
      <c r="O40" s="236"/>
      <c r="P40" s="189"/>
      <c r="Q40" s="189"/>
      <c r="R40" s="189"/>
      <c r="S40" s="183"/>
      <c r="T40" s="181"/>
    </row>
    <row r="41" spans="1:20" s="184" customFormat="1" x14ac:dyDescent="0.3">
      <c r="A41" s="272">
        <v>41943</v>
      </c>
      <c r="B41" s="547">
        <v>9.8000000000000007</v>
      </c>
      <c r="C41" s="553">
        <v>2131</v>
      </c>
      <c r="D41" s="553">
        <v>10.8</v>
      </c>
      <c r="E41" s="546">
        <v>7.9</v>
      </c>
      <c r="F41" s="547">
        <v>1.6</v>
      </c>
      <c r="G41" s="547" t="s">
        <v>342</v>
      </c>
      <c r="H41" s="557" t="s">
        <v>372</v>
      </c>
      <c r="I41" s="529"/>
      <c r="J41" s="435"/>
      <c r="K41" s="236"/>
      <c r="L41" s="236"/>
      <c r="M41" s="236"/>
      <c r="N41" s="236"/>
      <c r="O41" s="236"/>
      <c r="P41" s="189"/>
      <c r="Q41" s="189"/>
      <c r="R41" s="189"/>
      <c r="S41" s="183"/>
      <c r="T41" s="181"/>
    </row>
    <row r="42" spans="1:20" s="184" customFormat="1" x14ac:dyDescent="0.3">
      <c r="A42" s="272">
        <v>41950</v>
      </c>
      <c r="B42" s="547">
        <v>8.1999999999999993</v>
      </c>
      <c r="C42" s="553">
        <v>1746</v>
      </c>
      <c r="D42" s="553">
        <v>19.8</v>
      </c>
      <c r="E42" s="546">
        <v>7.9</v>
      </c>
      <c r="F42" s="547">
        <v>1.2</v>
      </c>
      <c r="G42" s="547">
        <v>0.41799999999999998</v>
      </c>
      <c r="H42" s="543"/>
      <c r="I42" s="529"/>
      <c r="J42" s="435"/>
      <c r="K42" s="236"/>
      <c r="L42" s="236"/>
      <c r="M42" s="236"/>
      <c r="N42" s="236"/>
      <c r="O42" s="236"/>
      <c r="P42" s="189"/>
      <c r="Q42" s="189"/>
      <c r="R42" s="189"/>
      <c r="S42" s="183"/>
      <c r="T42" s="181"/>
    </row>
    <row r="43" spans="1:20" s="184" customFormat="1" x14ac:dyDescent="0.3">
      <c r="A43" s="272">
        <v>41957</v>
      </c>
      <c r="B43" s="555"/>
      <c r="C43" s="552"/>
      <c r="D43" s="552"/>
      <c r="E43" s="556"/>
      <c r="F43" s="555"/>
      <c r="G43" s="555"/>
      <c r="H43" s="543"/>
      <c r="I43" s="529"/>
      <c r="J43" s="435"/>
      <c r="K43" s="236"/>
      <c r="L43" s="236"/>
      <c r="M43" s="236"/>
      <c r="N43" s="236"/>
      <c r="O43" s="236"/>
      <c r="P43" s="189"/>
      <c r="Q43" s="189"/>
      <c r="R43" s="189"/>
      <c r="S43" s="183"/>
      <c r="T43" s="181"/>
    </row>
    <row r="44" spans="1:20" s="184" customFormat="1" x14ac:dyDescent="0.3">
      <c r="A44" s="272">
        <v>41964</v>
      </c>
      <c r="B44" s="547">
        <v>10.7</v>
      </c>
      <c r="C44" s="553">
        <v>2151</v>
      </c>
      <c r="D44" s="553">
        <v>10.199999999999999</v>
      </c>
      <c r="E44" s="546">
        <v>7.6</v>
      </c>
      <c r="F44" s="547">
        <v>1.4</v>
      </c>
      <c r="G44" s="547" t="s">
        <v>342</v>
      </c>
      <c r="H44" s="543"/>
      <c r="I44" s="529"/>
      <c r="J44" s="435"/>
      <c r="K44" s="236"/>
      <c r="L44" s="236"/>
      <c r="M44" s="236"/>
      <c r="N44" s="236"/>
      <c r="O44" s="236"/>
      <c r="P44" s="189"/>
      <c r="Q44" s="189"/>
      <c r="R44" s="189"/>
      <c r="S44" s="183"/>
      <c r="T44" s="181"/>
    </row>
    <row r="45" spans="1:20" s="184" customFormat="1" x14ac:dyDescent="0.3">
      <c r="A45" s="272">
        <v>41971</v>
      </c>
      <c r="B45" s="547">
        <v>62</v>
      </c>
      <c r="C45" s="553">
        <v>1118</v>
      </c>
      <c r="D45" s="553">
        <v>11.9</v>
      </c>
      <c r="E45" s="546">
        <v>7.4</v>
      </c>
      <c r="F45" s="547">
        <v>1.6</v>
      </c>
      <c r="G45" s="547">
        <v>0.44600000000000001</v>
      </c>
      <c r="H45" s="543"/>
      <c r="I45" s="529"/>
      <c r="J45" s="435"/>
      <c r="K45" s="236"/>
      <c r="L45" s="236"/>
      <c r="M45" s="236"/>
      <c r="N45" s="236"/>
      <c r="O45" s="236"/>
      <c r="P45" s="189"/>
      <c r="Q45" s="189"/>
      <c r="R45" s="189"/>
      <c r="S45" s="183"/>
      <c r="T45" s="181"/>
    </row>
    <row r="46" spans="1:20" s="184" customFormat="1" x14ac:dyDescent="0.3">
      <c r="A46" s="272">
        <v>41978</v>
      </c>
      <c r="B46" s="555"/>
      <c r="C46" s="552"/>
      <c r="D46" s="552"/>
      <c r="E46" s="556"/>
      <c r="F46" s="555"/>
      <c r="G46" s="555"/>
      <c r="H46" s="543"/>
      <c r="I46" s="529"/>
      <c r="J46" s="435"/>
      <c r="K46" s="239"/>
      <c r="L46" s="239"/>
      <c r="M46" s="239"/>
      <c r="N46" s="239"/>
      <c r="O46" s="239"/>
      <c r="P46" s="189"/>
      <c r="Q46" s="189"/>
      <c r="R46" s="189"/>
      <c r="S46" s="183"/>
      <c r="T46" s="181"/>
    </row>
    <row r="47" spans="1:20" s="184" customFormat="1" x14ac:dyDescent="0.3">
      <c r="A47" s="272">
        <v>41985</v>
      </c>
      <c r="B47" s="555"/>
      <c r="C47" s="552"/>
      <c r="D47" s="552"/>
      <c r="E47" s="556"/>
      <c r="F47" s="555"/>
      <c r="G47" s="555"/>
      <c r="H47" s="543"/>
      <c r="I47" s="529"/>
      <c r="J47" s="435"/>
      <c r="K47" s="236"/>
      <c r="L47" s="236"/>
      <c r="M47" s="236"/>
      <c r="N47" s="236"/>
      <c r="O47" s="236"/>
      <c r="P47" s="189"/>
      <c r="Q47" s="189"/>
      <c r="R47" s="189"/>
      <c r="S47" s="183"/>
      <c r="T47" s="181"/>
    </row>
    <row r="48" spans="1:20" s="184" customFormat="1" x14ac:dyDescent="0.3">
      <c r="A48" s="272">
        <v>41989</v>
      </c>
      <c r="B48" s="547">
        <v>6.2</v>
      </c>
      <c r="C48" s="553">
        <v>1118</v>
      </c>
      <c r="D48" s="553">
        <v>11.9</v>
      </c>
      <c r="E48" s="546">
        <v>7.4</v>
      </c>
      <c r="F48" s="547">
        <v>0.91</v>
      </c>
      <c r="G48" s="558">
        <v>0.53500000000000003</v>
      </c>
      <c r="H48" s="557">
        <v>6</v>
      </c>
      <c r="I48" s="529"/>
      <c r="J48" s="435"/>
      <c r="K48" s="236"/>
      <c r="L48" s="236"/>
      <c r="M48" s="236"/>
      <c r="N48" s="236"/>
      <c r="O48" s="236"/>
      <c r="P48" s="189"/>
      <c r="Q48" s="189"/>
      <c r="R48" s="189"/>
      <c r="S48" s="183"/>
      <c r="T48" s="181"/>
    </row>
    <row r="49" spans="1:21" s="184" customFormat="1" x14ac:dyDescent="0.3">
      <c r="A49" s="272">
        <v>41996</v>
      </c>
      <c r="B49" s="555"/>
      <c r="C49" s="553">
        <v>1507</v>
      </c>
      <c r="D49" s="553">
        <v>6</v>
      </c>
      <c r="E49" s="546">
        <v>7.5</v>
      </c>
      <c r="F49" s="547">
        <v>1.4</v>
      </c>
      <c r="G49" s="558">
        <v>0.66900000000000004</v>
      </c>
      <c r="H49" s="543"/>
      <c r="I49" s="529"/>
      <c r="J49" s="435"/>
      <c r="K49" s="236"/>
      <c r="L49" s="236"/>
      <c r="M49" s="236"/>
      <c r="N49" s="236"/>
      <c r="O49" s="236"/>
      <c r="P49" s="189"/>
      <c r="Q49" s="189"/>
      <c r="R49" s="189"/>
      <c r="S49" s="183"/>
      <c r="T49" s="181"/>
    </row>
    <row r="50" spans="1:21" s="184" customFormat="1" x14ac:dyDescent="0.3">
      <c r="A50" s="297">
        <v>42003</v>
      </c>
      <c r="B50" s="559">
        <v>9.9</v>
      </c>
      <c r="C50" s="560">
        <v>1745</v>
      </c>
      <c r="D50" s="560">
        <v>12.3</v>
      </c>
      <c r="E50" s="561">
        <v>8</v>
      </c>
      <c r="F50" s="559">
        <v>1.6</v>
      </c>
      <c r="G50" s="562">
        <v>0.66800000000000004</v>
      </c>
      <c r="H50" s="563"/>
      <c r="I50" s="529"/>
      <c r="J50" s="435"/>
      <c r="K50" s="236"/>
      <c r="L50" s="236"/>
      <c r="M50" s="236"/>
      <c r="N50" s="236"/>
      <c r="O50" s="236"/>
      <c r="P50" s="189"/>
      <c r="Q50" s="189"/>
      <c r="R50" s="189"/>
      <c r="S50" s="183"/>
      <c r="T50" s="181"/>
    </row>
    <row r="51" spans="1:21" s="183" customFormat="1" ht="17.25" customHeight="1" x14ac:dyDescent="0.3">
      <c r="A51" s="564" t="s">
        <v>178</v>
      </c>
      <c r="B51" s="520"/>
      <c r="C51" s="520"/>
      <c r="D51" s="520"/>
      <c r="E51" s="520"/>
      <c r="F51" s="520"/>
      <c r="G51" s="520"/>
      <c r="H51" s="525"/>
      <c r="I51" s="565"/>
      <c r="J51" s="565"/>
      <c r="P51" s="190"/>
      <c r="Q51" s="181"/>
      <c r="R51" s="181"/>
      <c r="S51" s="181"/>
      <c r="T51" s="181"/>
    </row>
    <row r="52" spans="1:21" ht="18.75" customHeight="1" x14ac:dyDescent="0.3">
      <c r="A52" s="829" t="s">
        <v>285</v>
      </c>
      <c r="B52" s="829"/>
      <c r="C52" s="829"/>
      <c r="D52" s="829"/>
      <c r="E52" s="829"/>
      <c r="F52" s="829"/>
      <c r="G52" s="829"/>
    </row>
    <row r="53" spans="1:21" s="191" customFormat="1" ht="17.25" customHeight="1" x14ac:dyDescent="0.3">
      <c r="A53" s="829"/>
      <c r="B53" s="829"/>
      <c r="C53" s="829"/>
      <c r="D53" s="829"/>
      <c r="E53" s="829"/>
      <c r="F53" s="829"/>
      <c r="G53" s="829"/>
      <c r="H53" s="566"/>
      <c r="I53" s="520"/>
      <c r="J53" s="522"/>
      <c r="K53" s="183"/>
      <c r="L53" s="183"/>
      <c r="M53" s="183"/>
      <c r="N53" s="183"/>
      <c r="O53" s="183"/>
      <c r="P53" s="181"/>
      <c r="Q53" s="181"/>
      <c r="R53" s="181"/>
      <c r="S53" s="181"/>
      <c r="T53" s="181"/>
      <c r="U53" s="181"/>
    </row>
    <row r="54" spans="1:21" x14ac:dyDescent="0.3">
      <c r="K54" s="183"/>
      <c r="L54" s="183"/>
      <c r="M54" s="183"/>
      <c r="N54" s="183"/>
      <c r="O54" s="183"/>
    </row>
    <row r="55" spans="1:21" x14ac:dyDescent="0.3">
      <c r="A55" s="427"/>
      <c r="B55" s="814" t="s">
        <v>111</v>
      </c>
      <c r="C55" s="815"/>
      <c r="D55" s="815"/>
      <c r="E55" s="815"/>
      <c r="F55" s="816"/>
      <c r="K55" s="183"/>
      <c r="L55" s="183"/>
      <c r="M55" s="183"/>
      <c r="N55" s="183"/>
      <c r="O55" s="183"/>
    </row>
    <row r="56" spans="1:21" ht="60" customHeight="1" x14ac:dyDescent="0.3">
      <c r="A56" s="258" t="s">
        <v>8</v>
      </c>
      <c r="B56" s="429" t="s">
        <v>165</v>
      </c>
      <c r="C56" s="429" t="s">
        <v>112</v>
      </c>
      <c r="D56" s="429" t="s">
        <v>171</v>
      </c>
      <c r="E56" s="429" t="s">
        <v>113</v>
      </c>
      <c r="F56" s="431" t="s">
        <v>168</v>
      </c>
      <c r="K56" s="183"/>
      <c r="L56" s="183"/>
      <c r="M56" s="183"/>
      <c r="N56" s="183"/>
      <c r="O56" s="183"/>
    </row>
    <row r="57" spans="1:21" ht="15" customHeight="1" x14ac:dyDescent="0.3">
      <c r="A57" s="262" t="s">
        <v>10</v>
      </c>
      <c r="B57" s="455" t="s">
        <v>40</v>
      </c>
      <c r="C57" s="455" t="s">
        <v>40</v>
      </c>
      <c r="D57" s="455" t="s">
        <v>40</v>
      </c>
      <c r="E57" s="455" t="s">
        <v>40</v>
      </c>
      <c r="F57" s="270" t="s">
        <v>40</v>
      </c>
    </row>
    <row r="58" spans="1:21" ht="15" customHeight="1" x14ac:dyDescent="0.3">
      <c r="A58" s="262" t="s">
        <v>12</v>
      </c>
      <c r="B58" s="409" t="s">
        <v>20</v>
      </c>
      <c r="C58" s="409" t="s">
        <v>20</v>
      </c>
      <c r="D58" s="409" t="s">
        <v>20</v>
      </c>
      <c r="E58" s="409" t="s">
        <v>20</v>
      </c>
      <c r="F58" s="411" t="s">
        <v>20</v>
      </c>
    </row>
    <row r="59" spans="1:21" x14ac:dyDescent="0.3">
      <c r="A59" s="446">
        <v>41648</v>
      </c>
      <c r="B59" s="567"/>
      <c r="C59" s="568"/>
      <c r="D59" s="567"/>
      <c r="E59" s="449"/>
      <c r="F59" s="569"/>
    </row>
    <row r="60" spans="1:21" x14ac:dyDescent="0.3">
      <c r="A60" s="272">
        <v>41697</v>
      </c>
      <c r="B60" s="570"/>
      <c r="C60" s="571"/>
      <c r="D60" s="570"/>
      <c r="E60" s="572"/>
      <c r="F60" s="573"/>
    </row>
    <row r="61" spans="1:21" x14ac:dyDescent="0.3">
      <c r="A61" s="272">
        <v>41724</v>
      </c>
      <c r="B61" s="574">
        <v>2.1000000000000001E-2</v>
      </c>
      <c r="C61" s="575">
        <v>9.6000000000000002E-2</v>
      </c>
      <c r="D61" s="574" t="s">
        <v>353</v>
      </c>
      <c r="E61" s="273" t="s">
        <v>354</v>
      </c>
      <c r="F61" s="576">
        <v>0.35</v>
      </c>
    </row>
    <row r="62" spans="1:21" x14ac:dyDescent="0.3">
      <c r="A62" s="342">
        <v>41754</v>
      </c>
      <c r="B62" s="570"/>
      <c r="C62" s="571"/>
      <c r="D62" s="570"/>
      <c r="E62" s="572"/>
      <c r="F62" s="573"/>
    </row>
    <row r="63" spans="1:21" x14ac:dyDescent="0.3">
      <c r="A63" s="342">
        <v>41767</v>
      </c>
      <c r="B63" s="572"/>
      <c r="C63" s="570"/>
      <c r="D63" s="570"/>
      <c r="E63" s="572"/>
      <c r="F63" s="577"/>
    </row>
    <row r="64" spans="1:21" x14ac:dyDescent="0.3">
      <c r="A64" s="342">
        <v>41816</v>
      </c>
      <c r="B64" s="572"/>
      <c r="C64" s="571"/>
      <c r="D64" s="570"/>
      <c r="E64" s="572"/>
      <c r="F64" s="577"/>
    </row>
    <row r="65" spans="1:6" x14ac:dyDescent="0.3">
      <c r="A65" s="578">
        <v>41851</v>
      </c>
      <c r="B65" s="579"/>
      <c r="C65" s="580"/>
      <c r="D65" s="580"/>
      <c r="E65" s="580"/>
      <c r="F65" s="581"/>
    </row>
    <row r="66" spans="1:6" x14ac:dyDescent="0.3">
      <c r="A66" s="578">
        <v>42251</v>
      </c>
      <c r="B66" s="580"/>
      <c r="C66" s="580"/>
      <c r="D66" s="580"/>
      <c r="E66" s="580"/>
      <c r="F66" s="581"/>
    </row>
    <row r="67" spans="1:6" x14ac:dyDescent="0.3">
      <c r="A67" s="578">
        <v>41943</v>
      </c>
      <c r="B67" s="582" t="s">
        <v>180</v>
      </c>
      <c r="C67" s="582" t="s">
        <v>347</v>
      </c>
      <c r="D67" s="582">
        <v>1.6</v>
      </c>
      <c r="E67" s="582">
        <v>0.56000000000000005</v>
      </c>
      <c r="F67" s="583" t="s">
        <v>169</v>
      </c>
    </row>
    <row r="68" spans="1:6" x14ac:dyDescent="0.3">
      <c r="A68" s="297">
        <v>41989</v>
      </c>
      <c r="B68" s="584">
        <v>0.47</v>
      </c>
      <c r="C68" s="584" t="s">
        <v>688</v>
      </c>
      <c r="D68" s="584">
        <v>2.2000000000000002</v>
      </c>
      <c r="E68" s="584">
        <v>0.5</v>
      </c>
      <c r="F68" s="585">
        <v>0.35</v>
      </c>
    </row>
    <row r="145" spans="8:8" x14ac:dyDescent="0.3">
      <c r="H145" s="583"/>
    </row>
    <row r="146" spans="8:8" x14ac:dyDescent="0.3">
      <c r="H146" s="583"/>
    </row>
    <row r="147" spans="8:8" x14ac:dyDescent="0.3">
      <c r="H147" s="583"/>
    </row>
    <row r="148" spans="8:8" x14ac:dyDescent="0.3">
      <c r="H148" s="583"/>
    </row>
    <row r="149" spans="8:8" x14ac:dyDescent="0.3">
      <c r="H149" s="583"/>
    </row>
    <row r="150" spans="8:8" x14ac:dyDescent="0.3">
      <c r="H150" s="583"/>
    </row>
    <row r="151" spans="8:8" x14ac:dyDescent="0.3">
      <c r="H151" s="583"/>
    </row>
    <row r="152" spans="8:8" x14ac:dyDescent="0.3">
      <c r="H152" s="583"/>
    </row>
    <row r="153" spans="8:8" x14ac:dyDescent="0.3">
      <c r="H153" s="583"/>
    </row>
    <row r="154" spans="8:8" x14ac:dyDescent="0.3">
      <c r="H154" s="583"/>
    </row>
    <row r="155" spans="8:8" x14ac:dyDescent="0.3">
      <c r="H155" s="583"/>
    </row>
    <row r="156" spans="8:8" x14ac:dyDescent="0.3">
      <c r="H156" s="583"/>
    </row>
    <row r="157" spans="8:8" x14ac:dyDescent="0.3">
      <c r="H157" s="583"/>
    </row>
    <row r="158" spans="8:8" x14ac:dyDescent="0.3">
      <c r="H158" s="583"/>
    </row>
    <row r="159" spans="8:8" x14ac:dyDescent="0.3">
      <c r="H159" s="583"/>
    </row>
    <row r="160" spans="8:8" x14ac:dyDescent="0.3">
      <c r="H160" s="583"/>
    </row>
  </sheetData>
  <mergeCells count="8">
    <mergeCell ref="A53:G53"/>
    <mergeCell ref="J6:O7"/>
    <mergeCell ref="A52:G52"/>
    <mergeCell ref="B55:F55"/>
    <mergeCell ref="B4:E4"/>
    <mergeCell ref="F4:F5"/>
    <mergeCell ref="G4:G5"/>
    <mergeCell ref="H4:H5"/>
  </mergeCells>
  <printOptions horizontalCentered="1"/>
  <pageMargins left="1" right="1" top="1" bottom="1" header="0.5" footer="0.5"/>
  <pageSetup scale="51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N159"/>
  <sheetViews>
    <sheetView zoomScaleNormal="100" workbookViewId="0">
      <selection activeCell="J20" sqref="J20"/>
    </sheetView>
  </sheetViews>
  <sheetFormatPr defaultRowHeight="17.25" x14ac:dyDescent="0.3"/>
  <cols>
    <col min="1" max="1" width="21.7109375" style="442" customWidth="1"/>
    <col min="2" max="3" width="15.7109375" style="442" customWidth="1"/>
    <col min="4" max="5" width="16.7109375" style="442" customWidth="1"/>
    <col min="6" max="8" width="15.7109375" style="442" customWidth="1"/>
    <col min="9" max="9" width="15.7109375" style="6" customWidth="1"/>
    <col min="10" max="10" width="18.28515625" style="6" customWidth="1"/>
    <col min="11" max="11" width="16" style="6" customWidth="1"/>
    <col min="12" max="16384" width="9.140625" style="6"/>
  </cols>
  <sheetData>
    <row r="1" spans="1:14" x14ac:dyDescent="0.3">
      <c r="A1" s="401"/>
      <c r="B1" s="401"/>
      <c r="C1" s="401"/>
      <c r="D1" s="401"/>
      <c r="E1" s="401"/>
      <c r="F1" s="401"/>
      <c r="G1" s="401"/>
      <c r="H1" s="401"/>
    </row>
    <row r="2" spans="1:14" s="486" customFormat="1" ht="15" x14ac:dyDescent="0.25">
      <c r="A2" s="485" t="s">
        <v>725</v>
      </c>
      <c r="B2" s="490"/>
      <c r="C2" s="490"/>
      <c r="D2" s="491"/>
      <c r="E2" s="490"/>
      <c r="F2" s="490"/>
      <c r="G2" s="490"/>
    </row>
    <row r="3" spans="1:14" x14ac:dyDescent="0.3">
      <c r="A3" s="427"/>
      <c r="B3" s="814" t="s">
        <v>91</v>
      </c>
      <c r="C3" s="815"/>
      <c r="D3" s="815"/>
      <c r="E3" s="815"/>
      <c r="F3" s="816"/>
      <c r="G3" s="817" t="s">
        <v>86</v>
      </c>
      <c r="H3" s="452"/>
      <c r="J3" s="24"/>
      <c r="K3" s="24"/>
    </row>
    <row r="4" spans="1:14" ht="60" customHeight="1" x14ac:dyDescent="0.3">
      <c r="A4" s="269" t="s">
        <v>8</v>
      </c>
      <c r="B4" s="406" t="s">
        <v>92</v>
      </c>
      <c r="C4" s="406" t="s">
        <v>27</v>
      </c>
      <c r="D4" s="406" t="s">
        <v>16</v>
      </c>
      <c r="E4" s="406" t="s">
        <v>14</v>
      </c>
      <c r="F4" s="269" t="s">
        <v>68</v>
      </c>
      <c r="G4" s="818"/>
      <c r="H4" s="401"/>
      <c r="J4" s="39"/>
      <c r="K4" s="39"/>
      <c r="L4" s="40"/>
      <c r="M4" s="40"/>
      <c r="N4" s="40"/>
    </row>
    <row r="5" spans="1:14" s="19" customFormat="1" ht="15" customHeight="1" x14ac:dyDescent="0.3">
      <c r="A5" s="269" t="s">
        <v>10</v>
      </c>
      <c r="B5" s="455" t="s">
        <v>40</v>
      </c>
      <c r="C5" s="455" t="s">
        <v>40</v>
      </c>
      <c r="D5" s="455" t="s">
        <v>40</v>
      </c>
      <c r="E5" s="455" t="s">
        <v>40</v>
      </c>
      <c r="F5" s="270" t="s">
        <v>40</v>
      </c>
      <c r="G5" s="270" t="s">
        <v>40</v>
      </c>
      <c r="H5" s="407"/>
      <c r="I5" s="6"/>
      <c r="J5" s="41"/>
      <c r="K5" s="41"/>
      <c r="L5" s="6"/>
      <c r="M5" s="6"/>
    </row>
    <row r="6" spans="1:14" s="19" customFormat="1" ht="15" customHeight="1" x14ac:dyDescent="0.3">
      <c r="A6" s="408" t="s">
        <v>12</v>
      </c>
      <c r="B6" s="409" t="s">
        <v>20</v>
      </c>
      <c r="C6" s="411" t="s">
        <v>93</v>
      </c>
      <c r="D6" s="454" t="s">
        <v>21</v>
      </c>
      <c r="E6" s="409" t="s">
        <v>19</v>
      </c>
      <c r="F6" s="411" t="s">
        <v>71</v>
      </c>
      <c r="G6" s="411" t="s">
        <v>110</v>
      </c>
      <c r="H6" s="407"/>
      <c r="I6" s="6"/>
      <c r="J6" s="41"/>
      <c r="K6" s="41"/>
      <c r="L6" s="6"/>
      <c r="M6" s="6"/>
    </row>
    <row r="7" spans="1:14" s="18" customFormat="1" x14ac:dyDescent="0.3">
      <c r="A7" s="272">
        <v>41642</v>
      </c>
      <c r="B7" s="417"/>
      <c r="C7" s="417"/>
      <c r="D7" s="418"/>
      <c r="E7" s="417"/>
      <c r="F7" s="413"/>
      <c r="G7" s="413"/>
      <c r="H7" s="414"/>
      <c r="I7" s="6"/>
      <c r="J7" s="47"/>
      <c r="K7" s="47"/>
      <c r="L7" s="24"/>
      <c r="M7" s="6"/>
    </row>
    <row r="8" spans="1:14" s="19" customFormat="1" x14ac:dyDescent="0.3">
      <c r="A8" s="272">
        <v>41648</v>
      </c>
      <c r="B8" s="417"/>
      <c r="C8" s="417"/>
      <c r="D8" s="418"/>
      <c r="E8" s="417"/>
      <c r="F8" s="413"/>
      <c r="G8" s="413"/>
      <c r="H8" s="407"/>
      <c r="I8" s="6"/>
      <c r="J8" s="47"/>
      <c r="K8" s="47"/>
      <c r="L8" s="24"/>
      <c r="M8" s="6"/>
    </row>
    <row r="9" spans="1:14" s="19" customFormat="1" x14ac:dyDescent="0.3">
      <c r="A9" s="272">
        <v>41653</v>
      </c>
      <c r="B9" s="417"/>
      <c r="C9" s="417"/>
      <c r="D9" s="418"/>
      <c r="E9" s="417"/>
      <c r="F9" s="413"/>
      <c r="G9" s="413"/>
      <c r="H9" s="407"/>
      <c r="I9" s="6"/>
      <c r="J9" s="47"/>
      <c r="K9" s="47"/>
      <c r="L9" s="24"/>
      <c r="M9" s="6"/>
    </row>
    <row r="10" spans="1:14" s="19" customFormat="1" x14ac:dyDescent="0.3">
      <c r="A10" s="272">
        <v>41662</v>
      </c>
      <c r="B10" s="417"/>
      <c r="C10" s="417"/>
      <c r="D10" s="418"/>
      <c r="E10" s="417"/>
      <c r="F10" s="413"/>
      <c r="G10" s="413"/>
      <c r="H10" s="407"/>
      <c r="I10" s="6"/>
      <c r="J10" s="47"/>
      <c r="K10" s="47"/>
      <c r="L10" s="24"/>
      <c r="M10" s="6"/>
    </row>
    <row r="11" spans="1:14" s="19" customFormat="1" x14ac:dyDescent="0.3">
      <c r="A11" s="272">
        <v>41677</v>
      </c>
      <c r="B11" s="417"/>
      <c r="C11" s="417"/>
      <c r="D11" s="418"/>
      <c r="E11" s="417"/>
      <c r="F11" s="413"/>
      <c r="G11" s="413"/>
      <c r="H11" s="407"/>
      <c r="I11" s="6"/>
      <c r="J11" s="47"/>
      <c r="K11" s="47"/>
      <c r="L11" s="24"/>
      <c r="M11" s="6"/>
    </row>
    <row r="12" spans="1:14" s="19" customFormat="1" x14ac:dyDescent="0.3">
      <c r="A12" s="272">
        <v>41684</v>
      </c>
      <c r="B12" s="417"/>
      <c r="C12" s="417"/>
      <c r="D12" s="418"/>
      <c r="E12" s="417"/>
      <c r="F12" s="413"/>
      <c r="G12" s="413"/>
      <c r="H12" s="407"/>
      <c r="I12" s="6"/>
      <c r="J12" s="47"/>
      <c r="K12" s="47"/>
      <c r="L12" s="24"/>
      <c r="M12" s="6"/>
    </row>
    <row r="13" spans="1:14" s="19" customFormat="1" x14ac:dyDescent="0.3">
      <c r="A13" s="272">
        <v>41691</v>
      </c>
      <c r="B13" s="417"/>
      <c r="C13" s="417"/>
      <c r="D13" s="418"/>
      <c r="E13" s="417"/>
      <c r="F13" s="413"/>
      <c r="G13" s="413"/>
      <c r="H13" s="407"/>
      <c r="I13" s="6"/>
      <c r="J13" s="47"/>
      <c r="K13" s="47"/>
      <c r="L13" s="24"/>
      <c r="M13" s="6"/>
    </row>
    <row r="14" spans="1:14" s="19" customFormat="1" x14ac:dyDescent="0.3">
      <c r="A14" s="272">
        <v>41697</v>
      </c>
      <c r="B14" s="417"/>
      <c r="C14" s="417"/>
      <c r="D14" s="418"/>
      <c r="E14" s="417"/>
      <c r="F14" s="413"/>
      <c r="G14" s="413"/>
      <c r="H14" s="407"/>
      <c r="I14" s="6"/>
      <c r="J14" s="47"/>
      <c r="K14" s="47"/>
      <c r="L14" s="24"/>
      <c r="M14" s="6"/>
    </row>
    <row r="15" spans="1:14" s="19" customFormat="1" x14ac:dyDescent="0.3">
      <c r="A15" s="544">
        <v>41704</v>
      </c>
      <c r="B15" s="417"/>
      <c r="C15" s="417"/>
      <c r="D15" s="418"/>
      <c r="E15" s="417"/>
      <c r="F15" s="413"/>
      <c r="G15" s="413"/>
      <c r="H15" s="407"/>
      <c r="I15" s="6"/>
      <c r="J15" s="47"/>
      <c r="K15" s="47"/>
      <c r="L15" s="24"/>
      <c r="M15" s="6"/>
    </row>
    <row r="16" spans="1:14" s="19" customFormat="1" x14ac:dyDescent="0.3">
      <c r="A16" s="544">
        <v>41712</v>
      </c>
      <c r="B16" s="417"/>
      <c r="C16" s="417"/>
      <c r="D16" s="418"/>
      <c r="E16" s="417"/>
      <c r="F16" s="413"/>
      <c r="G16" s="413"/>
      <c r="H16" s="407"/>
      <c r="I16" s="6"/>
      <c r="J16" s="47"/>
      <c r="K16" s="47"/>
      <c r="L16" s="24"/>
      <c r="M16" s="6"/>
    </row>
    <row r="17" spans="1:13" s="19" customFormat="1" x14ac:dyDescent="0.3">
      <c r="A17" s="544">
        <v>41719</v>
      </c>
      <c r="B17" s="417"/>
      <c r="C17" s="417"/>
      <c r="D17" s="418"/>
      <c r="E17" s="417"/>
      <c r="F17" s="413"/>
      <c r="G17" s="413"/>
      <c r="H17" s="407"/>
      <c r="I17" s="6"/>
      <c r="J17" s="47"/>
      <c r="K17" s="47"/>
      <c r="L17" s="24"/>
      <c r="M17" s="6"/>
    </row>
    <row r="18" spans="1:13" s="19" customFormat="1" x14ac:dyDescent="0.3">
      <c r="A18" s="533">
        <v>41724</v>
      </c>
      <c r="B18" s="592"/>
      <c r="C18" s="417"/>
      <c r="D18" s="418"/>
      <c r="E18" s="417"/>
      <c r="F18" s="413"/>
      <c r="G18" s="413"/>
      <c r="H18" s="407"/>
      <c r="I18" s="6"/>
      <c r="J18" s="47"/>
      <c r="K18" s="47"/>
      <c r="L18" s="24"/>
      <c r="M18" s="6"/>
    </row>
    <row r="19" spans="1:13" s="19" customFormat="1" x14ac:dyDescent="0.3">
      <c r="A19" s="533">
        <v>41733</v>
      </c>
      <c r="B19" s="592"/>
      <c r="C19" s="417"/>
      <c r="D19" s="418"/>
      <c r="E19" s="417"/>
      <c r="F19" s="417"/>
      <c r="G19" s="413"/>
      <c r="H19" s="407"/>
      <c r="I19" s="6"/>
      <c r="J19" s="47"/>
      <c r="K19" s="47"/>
      <c r="L19" s="24"/>
      <c r="M19" s="6"/>
    </row>
    <row r="20" spans="1:13" s="19" customFormat="1" x14ac:dyDescent="0.3">
      <c r="A20" s="533">
        <v>41740</v>
      </c>
      <c r="B20" s="592"/>
      <c r="C20" s="417"/>
      <c r="D20" s="418"/>
      <c r="E20" s="417"/>
      <c r="F20" s="417"/>
      <c r="G20" s="413"/>
      <c r="H20" s="407"/>
      <c r="I20" s="6"/>
      <c r="J20" s="47"/>
      <c r="K20" s="47"/>
      <c r="L20" s="24"/>
      <c r="M20" s="6"/>
    </row>
    <row r="21" spans="1:13" s="19" customFormat="1" x14ac:dyDescent="0.3">
      <c r="A21" s="533">
        <v>41747</v>
      </c>
      <c r="B21" s="592"/>
      <c r="C21" s="417"/>
      <c r="D21" s="418"/>
      <c r="E21" s="417"/>
      <c r="F21" s="417"/>
      <c r="G21" s="413"/>
      <c r="H21" s="407"/>
      <c r="I21" s="6"/>
      <c r="J21" s="47"/>
      <c r="K21" s="47"/>
      <c r="L21" s="24"/>
      <c r="M21" s="6"/>
    </row>
    <row r="22" spans="1:13" s="19" customFormat="1" x14ac:dyDescent="0.3">
      <c r="A22" s="533">
        <v>41759</v>
      </c>
      <c r="B22" s="592"/>
      <c r="C22" s="417"/>
      <c r="D22" s="418"/>
      <c r="E22" s="417"/>
      <c r="F22" s="417"/>
      <c r="G22" s="413"/>
      <c r="H22" s="407"/>
      <c r="I22" s="6"/>
      <c r="J22" s="47"/>
      <c r="K22" s="47"/>
      <c r="L22" s="24"/>
      <c r="M22" s="6"/>
    </row>
    <row r="23" spans="1:13" s="19" customFormat="1" x14ac:dyDescent="0.3">
      <c r="A23" s="533">
        <v>41767</v>
      </c>
      <c r="B23" s="592"/>
      <c r="C23" s="417"/>
      <c r="D23" s="418"/>
      <c r="E23" s="417"/>
      <c r="F23" s="417"/>
      <c r="G23" s="413"/>
      <c r="H23" s="407"/>
      <c r="I23" s="6"/>
      <c r="J23" s="47"/>
      <c r="K23" s="47"/>
      <c r="L23" s="24"/>
      <c r="M23" s="6"/>
    </row>
    <row r="24" spans="1:13" s="19" customFormat="1" x14ac:dyDescent="0.3">
      <c r="A24" s="533">
        <v>41775</v>
      </c>
      <c r="B24" s="592"/>
      <c r="C24" s="417"/>
      <c r="D24" s="418"/>
      <c r="E24" s="417"/>
      <c r="F24" s="417"/>
      <c r="G24" s="413"/>
      <c r="H24" s="407"/>
      <c r="I24" s="6"/>
      <c r="J24" s="47"/>
      <c r="K24" s="47"/>
      <c r="L24" s="24"/>
      <c r="M24" s="6"/>
    </row>
    <row r="25" spans="1:13" s="19" customFormat="1" x14ac:dyDescent="0.3">
      <c r="A25" s="533">
        <v>41782</v>
      </c>
      <c r="B25" s="592"/>
      <c r="C25" s="417"/>
      <c r="D25" s="418"/>
      <c r="E25" s="417"/>
      <c r="F25" s="417"/>
      <c r="G25" s="413"/>
      <c r="H25" s="407"/>
      <c r="I25" s="6"/>
      <c r="J25" s="47"/>
      <c r="K25" s="47"/>
      <c r="L25" s="24"/>
      <c r="M25" s="6"/>
    </row>
    <row r="26" spans="1:13" s="19" customFormat="1" x14ac:dyDescent="0.3">
      <c r="A26" s="533">
        <v>41789</v>
      </c>
      <c r="B26" s="592"/>
      <c r="C26" s="417"/>
      <c r="D26" s="418"/>
      <c r="E26" s="417"/>
      <c r="F26" s="417"/>
      <c r="G26" s="413"/>
      <c r="H26" s="407"/>
      <c r="I26" s="6"/>
      <c r="J26" s="47"/>
      <c r="K26" s="47"/>
      <c r="L26" s="24"/>
      <c r="M26" s="6"/>
    </row>
    <row r="27" spans="1:13" s="19" customFormat="1" x14ac:dyDescent="0.3">
      <c r="A27" s="533">
        <v>41796</v>
      </c>
      <c r="B27" s="592"/>
      <c r="C27" s="417"/>
      <c r="D27" s="418"/>
      <c r="E27" s="417"/>
      <c r="F27" s="417"/>
      <c r="G27" s="413"/>
      <c r="H27" s="407"/>
      <c r="I27" s="6"/>
      <c r="J27" s="47"/>
      <c r="K27" s="47"/>
      <c r="L27" s="24"/>
      <c r="M27" s="6"/>
    </row>
    <row r="28" spans="1:13" s="19" customFormat="1" x14ac:dyDescent="0.3">
      <c r="A28" s="533">
        <v>41803</v>
      </c>
      <c r="B28" s="592"/>
      <c r="C28" s="417"/>
      <c r="D28" s="418"/>
      <c r="E28" s="417"/>
      <c r="F28" s="417"/>
      <c r="G28" s="413"/>
      <c r="H28" s="407"/>
      <c r="I28" s="6"/>
      <c r="J28" s="47"/>
      <c r="K28" s="47"/>
      <c r="L28" s="24"/>
      <c r="M28" s="6"/>
    </row>
    <row r="29" spans="1:13" s="19" customFormat="1" x14ac:dyDescent="0.3">
      <c r="A29" s="533">
        <v>41810</v>
      </c>
      <c r="B29" s="592"/>
      <c r="C29" s="417"/>
      <c r="D29" s="418"/>
      <c r="E29" s="417"/>
      <c r="F29" s="417"/>
      <c r="G29" s="413"/>
      <c r="H29" s="407"/>
      <c r="I29" s="6"/>
      <c r="J29" s="47"/>
      <c r="K29" s="47"/>
      <c r="L29" s="24"/>
      <c r="M29" s="6"/>
    </row>
    <row r="30" spans="1:13" s="19" customFormat="1" x14ac:dyDescent="0.3">
      <c r="A30" s="533">
        <v>41816</v>
      </c>
      <c r="B30" s="592"/>
      <c r="C30" s="417"/>
      <c r="D30" s="418"/>
      <c r="E30" s="417"/>
      <c r="F30" s="417"/>
      <c r="G30" s="413"/>
      <c r="H30" s="407"/>
      <c r="I30" s="6"/>
      <c r="J30" s="47"/>
      <c r="K30" s="47"/>
      <c r="L30" s="24"/>
      <c r="M30" s="6"/>
    </row>
    <row r="31" spans="1:13" s="19" customFormat="1" x14ac:dyDescent="0.3">
      <c r="A31" s="533">
        <v>41822</v>
      </c>
      <c r="B31" s="592"/>
      <c r="C31" s="417"/>
      <c r="D31" s="418"/>
      <c r="E31" s="417"/>
      <c r="F31" s="417"/>
      <c r="G31" s="413"/>
      <c r="H31" s="407"/>
      <c r="I31" s="6"/>
      <c r="J31" s="47"/>
      <c r="K31" s="47"/>
      <c r="L31" s="24"/>
      <c r="M31" s="6"/>
    </row>
    <row r="32" spans="1:13" s="19" customFormat="1" x14ac:dyDescent="0.3">
      <c r="A32" s="533">
        <v>41831</v>
      </c>
      <c r="B32" s="592"/>
      <c r="C32" s="417"/>
      <c r="D32" s="418"/>
      <c r="E32" s="417"/>
      <c r="F32" s="417"/>
      <c r="G32" s="413"/>
      <c r="H32" s="407"/>
      <c r="I32" s="6"/>
      <c r="J32" s="47"/>
      <c r="K32" s="47"/>
      <c r="L32" s="24"/>
      <c r="M32" s="6"/>
    </row>
    <row r="33" spans="1:13" s="19" customFormat="1" x14ac:dyDescent="0.3">
      <c r="A33" s="533">
        <v>41838</v>
      </c>
      <c r="B33" s="592"/>
      <c r="C33" s="417"/>
      <c r="D33" s="418"/>
      <c r="E33" s="417"/>
      <c r="F33" s="417"/>
      <c r="G33" s="413"/>
      <c r="H33" s="407"/>
      <c r="I33" s="6"/>
      <c r="J33" s="47"/>
      <c r="K33" s="47"/>
      <c r="L33" s="24"/>
      <c r="M33" s="6"/>
    </row>
    <row r="34" spans="1:13" s="19" customFormat="1" x14ac:dyDescent="0.3">
      <c r="A34" s="533">
        <v>41845</v>
      </c>
      <c r="B34" s="592"/>
      <c r="C34" s="417"/>
      <c r="D34" s="418"/>
      <c r="E34" s="417"/>
      <c r="F34" s="417"/>
      <c r="G34" s="413"/>
      <c r="H34" s="407"/>
      <c r="I34" s="6"/>
      <c r="J34" s="47"/>
      <c r="K34" s="47"/>
      <c r="L34" s="24"/>
      <c r="M34" s="6"/>
    </row>
    <row r="35" spans="1:13" s="19" customFormat="1" x14ac:dyDescent="0.3">
      <c r="A35" s="533">
        <v>41851</v>
      </c>
      <c r="B35" s="592"/>
      <c r="C35" s="417"/>
      <c r="D35" s="418"/>
      <c r="E35" s="417"/>
      <c r="F35" s="417"/>
      <c r="G35" s="413"/>
      <c r="H35" s="407"/>
      <c r="I35" s="6"/>
      <c r="J35" s="47"/>
      <c r="K35" s="47"/>
      <c r="L35" s="24"/>
      <c r="M35" s="6"/>
    </row>
    <row r="36" spans="1:13" s="19" customFormat="1" x14ac:dyDescent="0.3">
      <c r="A36" s="533">
        <v>41858</v>
      </c>
      <c r="B36" s="592"/>
      <c r="C36" s="417"/>
      <c r="D36" s="418"/>
      <c r="E36" s="417"/>
      <c r="F36" s="417"/>
      <c r="G36" s="413"/>
      <c r="H36" s="407"/>
      <c r="I36" s="6"/>
      <c r="J36" s="47"/>
      <c r="K36" s="47"/>
      <c r="L36" s="24"/>
      <c r="M36" s="6"/>
    </row>
    <row r="37" spans="1:13" s="19" customFormat="1" x14ac:dyDescent="0.3">
      <c r="A37" s="533">
        <v>41866</v>
      </c>
      <c r="B37" s="592"/>
      <c r="C37" s="417"/>
      <c r="D37" s="418"/>
      <c r="E37" s="417"/>
      <c r="F37" s="417"/>
      <c r="G37" s="413"/>
      <c r="H37" s="407"/>
      <c r="I37" s="6"/>
      <c r="J37" s="47"/>
      <c r="K37" s="47"/>
      <c r="L37" s="24"/>
      <c r="M37" s="6"/>
    </row>
    <row r="38" spans="1:13" s="19" customFormat="1" x14ac:dyDescent="0.3">
      <c r="A38" s="533">
        <v>41873</v>
      </c>
      <c r="B38" s="592"/>
      <c r="C38" s="417"/>
      <c r="D38" s="418"/>
      <c r="E38" s="417"/>
      <c r="F38" s="417"/>
      <c r="G38" s="413"/>
      <c r="H38" s="407"/>
      <c r="I38" s="6"/>
      <c r="J38" s="47"/>
      <c r="K38" s="47"/>
      <c r="L38" s="24"/>
      <c r="M38" s="6"/>
    </row>
    <row r="39" spans="1:13" s="19" customFormat="1" x14ac:dyDescent="0.3">
      <c r="A39" s="533">
        <v>41886</v>
      </c>
      <c r="B39" s="592"/>
      <c r="C39" s="417"/>
      <c r="D39" s="418"/>
      <c r="E39" s="417"/>
      <c r="F39" s="417"/>
      <c r="G39" s="413"/>
      <c r="H39" s="407"/>
      <c r="I39" s="6"/>
      <c r="J39" s="47"/>
      <c r="K39" s="47"/>
      <c r="L39" s="24"/>
      <c r="M39" s="6"/>
    </row>
    <row r="40" spans="1:13" s="19" customFormat="1" x14ac:dyDescent="0.3">
      <c r="A40" s="533">
        <v>41901</v>
      </c>
      <c r="B40" s="592"/>
      <c r="C40" s="417"/>
      <c r="D40" s="418"/>
      <c r="E40" s="417"/>
      <c r="F40" s="417"/>
      <c r="G40" s="413"/>
      <c r="H40" s="407"/>
      <c r="I40" s="6"/>
      <c r="J40" s="47"/>
      <c r="K40" s="47"/>
      <c r="L40" s="24"/>
      <c r="M40" s="6"/>
    </row>
    <row r="41" spans="1:13" s="19" customFormat="1" x14ac:dyDescent="0.3">
      <c r="A41" s="533">
        <v>41908</v>
      </c>
      <c r="B41" s="592"/>
      <c r="C41" s="417"/>
      <c r="D41" s="418"/>
      <c r="E41" s="417"/>
      <c r="F41" s="417"/>
      <c r="G41" s="413"/>
      <c r="H41" s="407"/>
      <c r="I41" s="6"/>
      <c r="J41" s="47"/>
      <c r="K41" s="47"/>
      <c r="L41" s="24"/>
      <c r="M41" s="6"/>
    </row>
    <row r="42" spans="1:13" s="19" customFormat="1" x14ac:dyDescent="0.3">
      <c r="A42" s="533">
        <v>41915</v>
      </c>
      <c r="B42" s="592"/>
      <c r="C42" s="417"/>
      <c r="D42" s="418"/>
      <c r="E42" s="417"/>
      <c r="F42" s="417"/>
      <c r="G42" s="413"/>
      <c r="H42" s="407"/>
      <c r="I42" s="6"/>
      <c r="J42" s="47"/>
      <c r="K42" s="47"/>
      <c r="L42" s="24"/>
      <c r="M42" s="6"/>
    </row>
    <row r="43" spans="1:13" s="19" customFormat="1" x14ac:dyDescent="0.3">
      <c r="A43" s="533">
        <v>41922</v>
      </c>
      <c r="B43" s="592"/>
      <c r="C43" s="417"/>
      <c r="D43" s="418"/>
      <c r="E43" s="417"/>
      <c r="F43" s="417"/>
      <c r="G43" s="413"/>
      <c r="H43" s="407"/>
      <c r="I43" s="6"/>
      <c r="J43" s="47"/>
      <c r="K43" s="47"/>
      <c r="L43" s="24"/>
      <c r="M43" s="6"/>
    </row>
    <row r="44" spans="1:13" s="19" customFormat="1" x14ac:dyDescent="0.3">
      <c r="A44" s="533">
        <v>41929</v>
      </c>
      <c r="B44" s="592"/>
      <c r="C44" s="417"/>
      <c r="D44" s="418"/>
      <c r="E44" s="417"/>
      <c r="F44" s="417"/>
      <c r="G44" s="413"/>
      <c r="H44" s="407"/>
      <c r="I44" s="6"/>
      <c r="J44" s="47"/>
      <c r="K44" s="47"/>
      <c r="L44" s="24"/>
      <c r="M44" s="6"/>
    </row>
    <row r="45" spans="1:13" s="19" customFormat="1" x14ac:dyDescent="0.3">
      <c r="A45" s="533">
        <v>41936</v>
      </c>
      <c r="B45" s="592"/>
      <c r="C45" s="417"/>
      <c r="D45" s="418"/>
      <c r="E45" s="417"/>
      <c r="F45" s="417"/>
      <c r="G45" s="413"/>
      <c r="H45" s="407"/>
      <c r="I45" s="6"/>
      <c r="J45" s="47"/>
      <c r="K45" s="47"/>
      <c r="L45" s="24"/>
      <c r="M45" s="6"/>
    </row>
    <row r="46" spans="1:13" s="19" customFormat="1" x14ac:dyDescent="0.3">
      <c r="A46" s="533">
        <v>41943</v>
      </c>
      <c r="B46" s="592"/>
      <c r="C46" s="417"/>
      <c r="D46" s="418"/>
      <c r="E46" s="417"/>
      <c r="F46" s="417"/>
      <c r="G46" s="413"/>
      <c r="H46" s="407"/>
      <c r="I46" s="6"/>
      <c r="J46" s="47"/>
      <c r="K46" s="47"/>
      <c r="L46" s="24"/>
      <c r="M46" s="6"/>
    </row>
    <row r="47" spans="1:13" s="19" customFormat="1" x14ac:dyDescent="0.3">
      <c r="A47" s="533">
        <v>41950</v>
      </c>
      <c r="B47" s="592"/>
      <c r="C47" s="417"/>
      <c r="D47" s="418"/>
      <c r="E47" s="417"/>
      <c r="F47" s="417"/>
      <c r="G47" s="413"/>
      <c r="H47" s="407"/>
      <c r="I47" s="6"/>
      <c r="J47" s="47"/>
      <c r="K47" s="47"/>
      <c r="L47" s="24"/>
      <c r="M47" s="6"/>
    </row>
    <row r="48" spans="1:13" s="19" customFormat="1" x14ac:dyDescent="0.3">
      <c r="A48" s="533">
        <v>41957</v>
      </c>
      <c r="B48" s="592"/>
      <c r="C48" s="417"/>
      <c r="D48" s="418"/>
      <c r="E48" s="417"/>
      <c r="F48" s="417"/>
      <c r="G48" s="413"/>
      <c r="H48" s="407"/>
      <c r="I48" s="6"/>
      <c r="J48" s="47"/>
      <c r="K48" s="47"/>
      <c r="L48" s="24"/>
      <c r="M48" s="6"/>
    </row>
    <row r="49" spans="1:13" s="19" customFormat="1" x14ac:dyDescent="0.3">
      <c r="A49" s="533">
        <v>41964</v>
      </c>
      <c r="B49" s="592"/>
      <c r="C49" s="417"/>
      <c r="D49" s="418"/>
      <c r="E49" s="417"/>
      <c r="F49" s="417"/>
      <c r="G49" s="413"/>
      <c r="H49" s="407"/>
      <c r="I49" s="6"/>
      <c r="J49" s="47"/>
      <c r="K49" s="47"/>
      <c r="L49" s="24"/>
      <c r="M49" s="6"/>
    </row>
    <row r="50" spans="1:13" s="19" customFormat="1" x14ac:dyDescent="0.3">
      <c r="A50" s="533">
        <v>41971</v>
      </c>
      <c r="B50" s="592"/>
      <c r="C50" s="417"/>
      <c r="D50" s="418"/>
      <c r="E50" s="417"/>
      <c r="F50" s="417"/>
      <c r="G50" s="413"/>
      <c r="H50" s="407"/>
      <c r="I50" s="6"/>
      <c r="J50" s="47"/>
      <c r="K50" s="47"/>
      <c r="L50" s="24"/>
      <c r="M50" s="6"/>
    </row>
    <row r="51" spans="1:13" s="19" customFormat="1" x14ac:dyDescent="0.3">
      <c r="A51" s="533">
        <v>41978</v>
      </c>
      <c r="B51" s="592"/>
      <c r="C51" s="417"/>
      <c r="D51" s="418"/>
      <c r="E51" s="417"/>
      <c r="F51" s="417"/>
      <c r="G51" s="413"/>
      <c r="H51" s="407"/>
      <c r="I51" s="6"/>
      <c r="J51" s="47"/>
      <c r="K51" s="47"/>
      <c r="L51" s="24"/>
      <c r="M51" s="6"/>
    </row>
    <row r="52" spans="1:13" s="19" customFormat="1" x14ac:dyDescent="0.3">
      <c r="A52" s="533">
        <v>41985</v>
      </c>
      <c r="B52" s="592"/>
      <c r="C52" s="417"/>
      <c r="D52" s="418"/>
      <c r="E52" s="417"/>
      <c r="F52" s="417"/>
      <c r="G52" s="413"/>
      <c r="H52" s="407"/>
      <c r="I52" s="6"/>
      <c r="J52" s="47"/>
      <c r="K52" s="47"/>
      <c r="L52" s="24"/>
      <c r="M52" s="6"/>
    </row>
    <row r="53" spans="1:13" s="19" customFormat="1" x14ac:dyDescent="0.3">
      <c r="A53" s="533">
        <v>41989</v>
      </c>
      <c r="B53" s="592"/>
      <c r="C53" s="417"/>
      <c r="D53" s="418"/>
      <c r="E53" s="417"/>
      <c r="F53" s="417"/>
      <c r="G53" s="413"/>
      <c r="H53" s="407"/>
      <c r="I53" s="6"/>
      <c r="J53" s="47"/>
      <c r="K53" s="47"/>
      <c r="L53" s="24"/>
      <c r="M53" s="6"/>
    </row>
    <row r="54" spans="1:13" s="19" customFormat="1" x14ac:dyDescent="0.3">
      <c r="A54" s="533">
        <v>41996</v>
      </c>
      <c r="B54" s="592"/>
      <c r="C54" s="417"/>
      <c r="D54" s="418"/>
      <c r="E54" s="417"/>
      <c r="F54" s="417"/>
      <c r="G54" s="413"/>
      <c r="H54" s="407"/>
      <c r="I54" s="6"/>
      <c r="J54" s="47"/>
      <c r="K54" s="47"/>
      <c r="L54" s="24"/>
      <c r="M54" s="6"/>
    </row>
    <row r="55" spans="1:13" s="19" customFormat="1" x14ac:dyDescent="0.3">
      <c r="A55" s="593">
        <v>42003</v>
      </c>
      <c r="B55" s="594"/>
      <c r="C55" s="595"/>
      <c r="D55" s="596"/>
      <c r="E55" s="595"/>
      <c r="F55" s="595"/>
      <c r="G55" s="597"/>
      <c r="H55" s="407"/>
      <c r="I55" s="6"/>
      <c r="J55" s="47"/>
      <c r="K55" s="47"/>
      <c r="L55" s="24"/>
      <c r="M55" s="6"/>
    </row>
    <row r="56" spans="1:13" s="24" customFormat="1" x14ac:dyDescent="0.3">
      <c r="A56" s="422" t="s">
        <v>178</v>
      </c>
      <c r="B56" s="401"/>
      <c r="C56" s="415"/>
      <c r="D56" s="401"/>
      <c r="E56" s="415"/>
      <c r="F56" s="401"/>
      <c r="G56" s="401"/>
      <c r="H56" s="415"/>
      <c r="I56" s="55"/>
      <c r="J56" s="6"/>
      <c r="K56" s="6"/>
      <c r="L56" s="6"/>
      <c r="M56" s="6"/>
    </row>
    <row r="57" spans="1:13" x14ac:dyDescent="0.3">
      <c r="A57" s="836" t="s">
        <v>179</v>
      </c>
      <c r="B57" s="836"/>
      <c r="C57" s="836"/>
      <c r="D57" s="836"/>
      <c r="E57" s="836"/>
      <c r="F57" s="836"/>
      <c r="G57" s="836"/>
    </row>
    <row r="58" spans="1:13" ht="17.25" customHeight="1" x14ac:dyDescent="0.3">
      <c r="A58" s="836" t="s">
        <v>726</v>
      </c>
      <c r="B58" s="836"/>
      <c r="C58" s="836"/>
      <c r="D58" s="836"/>
      <c r="E58" s="836"/>
      <c r="F58" s="836"/>
      <c r="G58" s="836"/>
    </row>
    <row r="144" spans="9:9" x14ac:dyDescent="0.3">
      <c r="I144" s="169"/>
    </row>
    <row r="145" spans="9:9" x14ac:dyDescent="0.3">
      <c r="I145" s="169"/>
    </row>
    <row r="146" spans="9:9" x14ac:dyDescent="0.3">
      <c r="I146" s="169"/>
    </row>
    <row r="147" spans="9:9" x14ac:dyDescent="0.3">
      <c r="I147" s="169"/>
    </row>
    <row r="148" spans="9:9" x14ac:dyDescent="0.3">
      <c r="I148" s="169"/>
    </row>
    <row r="149" spans="9:9" x14ac:dyDescent="0.3">
      <c r="I149" s="169"/>
    </row>
    <row r="150" spans="9:9" x14ac:dyDescent="0.3">
      <c r="I150" s="169"/>
    </row>
    <row r="151" spans="9:9" x14ac:dyDescent="0.3">
      <c r="I151" s="169"/>
    </row>
    <row r="152" spans="9:9" x14ac:dyDescent="0.3">
      <c r="I152" s="169"/>
    </row>
    <row r="153" spans="9:9" x14ac:dyDescent="0.3">
      <c r="I153" s="169"/>
    </row>
    <row r="154" spans="9:9" x14ac:dyDescent="0.3">
      <c r="I154" s="169"/>
    </row>
    <row r="155" spans="9:9" x14ac:dyDescent="0.3">
      <c r="I155" s="169"/>
    </row>
    <row r="156" spans="9:9" x14ac:dyDescent="0.3">
      <c r="I156" s="169"/>
    </row>
    <row r="157" spans="9:9" x14ac:dyDescent="0.3">
      <c r="I157" s="169"/>
    </row>
    <row r="158" spans="9:9" x14ac:dyDescent="0.3">
      <c r="I158" s="169"/>
    </row>
    <row r="159" spans="9:9" x14ac:dyDescent="0.3">
      <c r="I159" s="169"/>
    </row>
  </sheetData>
  <mergeCells count="4">
    <mergeCell ref="B3:F3"/>
    <mergeCell ref="A57:G57"/>
    <mergeCell ref="A58:G58"/>
    <mergeCell ref="G3:G4"/>
  </mergeCells>
  <printOptions horizontalCentered="1"/>
  <pageMargins left="1" right="1" top="1" bottom="1" header="0.5" footer="0.5"/>
  <pageSetup scale="63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N388"/>
  <sheetViews>
    <sheetView zoomScale="90" zoomScaleNormal="90" workbookViewId="0">
      <selection activeCell="G7" sqref="G7:G8"/>
    </sheetView>
  </sheetViews>
  <sheetFormatPr defaultRowHeight="17.25" x14ac:dyDescent="0.3"/>
  <cols>
    <col min="1" max="1" width="20.7109375" style="503" customWidth="1"/>
    <col min="2" max="2" width="20.7109375" style="516" customWidth="1"/>
    <col min="3" max="4" width="20.7109375" style="503" customWidth="1"/>
    <col min="5" max="5" width="15.7109375" style="503" customWidth="1"/>
    <col min="6" max="7" width="15.7109375" style="4" customWidth="1"/>
    <col min="8" max="8" width="9.140625" style="3"/>
    <col min="9" max="9" width="9.28515625" style="3" bestFit="1" customWidth="1"/>
    <col min="10" max="10" width="9.28515625" style="35" bestFit="1" customWidth="1"/>
    <col min="11" max="16384" width="9.140625" style="3"/>
  </cols>
  <sheetData>
    <row r="1" spans="1:14" s="486" customFormat="1" ht="15" x14ac:dyDescent="0.25">
      <c r="A1" s="485" t="s">
        <v>727</v>
      </c>
      <c r="C1" s="598"/>
      <c r="D1" s="487"/>
    </row>
    <row r="2" spans="1:14" s="486" customFormat="1" ht="15" customHeight="1" x14ac:dyDescent="0.35">
      <c r="A2" s="485" t="s">
        <v>728</v>
      </c>
      <c r="C2" s="598"/>
      <c r="D2" s="487"/>
      <c r="H2" s="804"/>
      <c r="I2" s="804"/>
      <c r="J2" s="805"/>
    </row>
    <row r="3" spans="1:14" s="18" customFormat="1" ht="60" customHeight="1" x14ac:dyDescent="0.2">
      <c r="A3" s="431" t="s">
        <v>8</v>
      </c>
      <c r="B3" s="600" t="s">
        <v>9</v>
      </c>
      <c r="C3" s="429" t="s">
        <v>14</v>
      </c>
      <c r="D3" s="431" t="s">
        <v>16</v>
      </c>
      <c r="E3" s="336"/>
      <c r="F3" s="26"/>
      <c r="G3" s="26"/>
      <c r="J3" s="27"/>
    </row>
    <row r="4" spans="1:14" s="6" customFormat="1" ht="15" customHeight="1" x14ac:dyDescent="0.3">
      <c r="A4" s="269" t="s">
        <v>10</v>
      </c>
      <c r="B4" s="455" t="s">
        <v>17</v>
      </c>
      <c r="C4" s="455" t="s">
        <v>17</v>
      </c>
      <c r="D4" s="270" t="s">
        <v>17</v>
      </c>
      <c r="E4" s="445"/>
      <c r="F4" s="28"/>
      <c r="G4" s="28"/>
    </row>
    <row r="5" spans="1:14" s="24" customFormat="1" ht="15" customHeight="1" x14ac:dyDescent="0.3">
      <c r="A5" s="269" t="s">
        <v>12</v>
      </c>
      <c r="B5" s="496" t="s">
        <v>13</v>
      </c>
      <c r="C5" s="270" t="s">
        <v>19</v>
      </c>
      <c r="D5" s="411" t="s">
        <v>21</v>
      </c>
      <c r="E5" s="445"/>
      <c r="F5" s="28"/>
      <c r="G5" s="28"/>
      <c r="H5" s="6"/>
      <c r="I5" s="6"/>
      <c r="J5" s="6"/>
      <c r="K5" s="6"/>
      <c r="L5" s="6"/>
      <c r="M5" s="6"/>
      <c r="N5" s="6"/>
    </row>
    <row r="6" spans="1:14" s="6" customFormat="1" ht="17.45" customHeight="1" x14ac:dyDescent="0.3">
      <c r="A6" s="272">
        <f>'Tbl1a&amp;b. A'!B7</f>
        <v>41640</v>
      </c>
      <c r="B6" s="438">
        <v>92</v>
      </c>
      <c r="C6" s="274">
        <v>9.4</v>
      </c>
      <c r="D6" s="338">
        <v>1680</v>
      </c>
      <c r="E6" s="605"/>
      <c r="F6" s="29"/>
      <c r="G6" s="29"/>
      <c r="M6" s="32"/>
    </row>
    <row r="7" spans="1:14" s="6" customFormat="1" ht="17.45" customHeight="1" x14ac:dyDescent="0.3">
      <c r="A7" s="272">
        <f>'Tbl1a&amp;b. A'!B8</f>
        <v>41641</v>
      </c>
      <c r="B7" s="438">
        <v>95</v>
      </c>
      <c r="C7" s="274">
        <v>9.4</v>
      </c>
      <c r="D7" s="338">
        <v>1650</v>
      </c>
      <c r="E7" s="605"/>
      <c r="F7" s="29"/>
      <c r="G7" s="29"/>
    </row>
    <row r="8" spans="1:14" s="6" customFormat="1" ht="17.45" customHeight="1" x14ac:dyDescent="0.3">
      <c r="A8" s="272">
        <f>'Tbl1a&amp;b. A'!B9</f>
        <v>41642</v>
      </c>
      <c r="B8" s="438">
        <v>93</v>
      </c>
      <c r="C8" s="274">
        <v>9.5</v>
      </c>
      <c r="D8" s="338">
        <v>1630</v>
      </c>
      <c r="E8" s="605"/>
      <c r="F8" s="29"/>
      <c r="G8" s="29"/>
    </row>
    <row r="9" spans="1:14" s="6" customFormat="1" ht="17.45" customHeight="1" x14ac:dyDescent="0.3">
      <c r="A9" s="272">
        <f>'Tbl1a&amp;b. A'!B10</f>
        <v>41643</v>
      </c>
      <c r="B9" s="438">
        <v>92</v>
      </c>
      <c r="C9" s="274">
        <v>9.8000000000000007</v>
      </c>
      <c r="D9" s="338">
        <v>1660</v>
      </c>
      <c r="E9" s="605"/>
      <c r="F9" s="29"/>
      <c r="G9" s="29"/>
    </row>
    <row r="10" spans="1:14" s="6" customFormat="1" ht="17.45" customHeight="1" x14ac:dyDescent="0.3">
      <c r="A10" s="272">
        <f>'Tbl1a&amp;b. A'!B11</f>
        <v>41644</v>
      </c>
      <c r="B10" s="438">
        <v>90</v>
      </c>
      <c r="C10" s="274">
        <v>9.6</v>
      </c>
      <c r="D10" s="338">
        <v>1670</v>
      </c>
      <c r="E10" s="605"/>
      <c r="F10" s="29"/>
      <c r="G10" s="29"/>
    </row>
    <row r="11" spans="1:14" s="6" customFormat="1" ht="17.45" customHeight="1" x14ac:dyDescent="0.3">
      <c r="A11" s="272">
        <f>'Tbl1a&amp;b. A'!B12</f>
        <v>41645</v>
      </c>
      <c r="B11" s="438">
        <v>90</v>
      </c>
      <c r="C11" s="274">
        <v>9.5</v>
      </c>
      <c r="D11" s="338">
        <v>1670</v>
      </c>
      <c r="E11" s="605"/>
      <c r="F11" s="29"/>
      <c r="G11" s="29"/>
    </row>
    <row r="12" spans="1:14" s="6" customFormat="1" ht="17.45" customHeight="1" x14ac:dyDescent="0.3">
      <c r="A12" s="272">
        <f>'Tbl1a&amp;b. A'!B13</f>
        <v>41646</v>
      </c>
      <c r="B12" s="438">
        <v>82</v>
      </c>
      <c r="C12" s="274">
        <v>10.199999999999999</v>
      </c>
      <c r="D12" s="338">
        <v>1680</v>
      </c>
      <c r="E12" s="605"/>
      <c r="F12" s="29"/>
      <c r="G12" s="29"/>
    </row>
    <row r="13" spans="1:14" s="6" customFormat="1" ht="17.45" customHeight="1" x14ac:dyDescent="0.3">
      <c r="A13" s="272">
        <f>'Tbl1a&amp;b. A'!B14</f>
        <v>41647</v>
      </c>
      <c r="B13" s="438">
        <v>83</v>
      </c>
      <c r="C13" s="274">
        <v>10.3</v>
      </c>
      <c r="D13" s="338">
        <v>1710</v>
      </c>
      <c r="E13" s="605"/>
      <c r="F13" s="29"/>
      <c r="G13" s="29"/>
    </row>
    <row r="14" spans="1:14" s="6" customFormat="1" ht="17.45" customHeight="1" x14ac:dyDescent="0.3">
      <c r="A14" s="272">
        <f>'Tbl1a&amp;b. A'!B15</f>
        <v>41648</v>
      </c>
      <c r="B14" s="438">
        <v>83</v>
      </c>
      <c r="C14" s="274">
        <v>10.9</v>
      </c>
      <c r="D14" s="338">
        <v>1720</v>
      </c>
      <c r="E14" s="605"/>
      <c r="F14" s="29"/>
      <c r="G14" s="29"/>
    </row>
    <row r="15" spans="1:14" s="6" customFormat="1" ht="17.45" customHeight="1" x14ac:dyDescent="0.3">
      <c r="A15" s="272">
        <f>'Tbl1a&amp;b. A'!B16</f>
        <v>41649</v>
      </c>
      <c r="B15" s="438">
        <v>88</v>
      </c>
      <c r="C15" s="274">
        <v>11</v>
      </c>
      <c r="D15" s="338">
        <v>1610</v>
      </c>
      <c r="E15" s="605"/>
      <c r="F15" s="29"/>
      <c r="G15" s="29"/>
    </row>
    <row r="16" spans="1:14" s="6" customFormat="1" ht="17.45" customHeight="1" x14ac:dyDescent="0.3">
      <c r="A16" s="272">
        <f>'Tbl1a&amp;b. A'!B17</f>
        <v>41650</v>
      </c>
      <c r="B16" s="438">
        <v>82</v>
      </c>
      <c r="C16" s="274">
        <v>10.7</v>
      </c>
      <c r="D16" s="338">
        <v>1670</v>
      </c>
      <c r="E16" s="605"/>
      <c r="F16" s="29"/>
      <c r="G16" s="29"/>
    </row>
    <row r="17" spans="1:7" s="6" customFormat="1" ht="17.45" customHeight="1" x14ac:dyDescent="0.3">
      <c r="A17" s="272">
        <f>'Tbl1a&amp;b. A'!B18</f>
        <v>41651</v>
      </c>
      <c r="B17" s="438">
        <v>85</v>
      </c>
      <c r="C17" s="274">
        <v>10.3</v>
      </c>
      <c r="D17" s="338">
        <v>1660</v>
      </c>
      <c r="E17" s="605"/>
      <c r="F17" s="29"/>
      <c r="G17" s="29"/>
    </row>
    <row r="18" spans="1:7" s="6" customFormat="1" ht="17.45" customHeight="1" x14ac:dyDescent="0.3">
      <c r="A18" s="272">
        <f>'Tbl1a&amp;b. A'!B19</f>
        <v>41652</v>
      </c>
      <c r="B18" s="438">
        <v>84</v>
      </c>
      <c r="C18" s="274">
        <v>9.9</v>
      </c>
      <c r="D18" s="338">
        <v>1680</v>
      </c>
      <c r="E18" s="605"/>
      <c r="F18" s="29"/>
      <c r="G18" s="29"/>
    </row>
    <row r="19" spans="1:7" s="6" customFormat="1" ht="17.45" customHeight="1" x14ac:dyDescent="0.3">
      <c r="A19" s="272">
        <f>'Tbl1a&amp;b. A'!B20</f>
        <v>41653</v>
      </c>
      <c r="B19" s="438">
        <v>75</v>
      </c>
      <c r="C19" s="274">
        <v>10</v>
      </c>
      <c r="D19" s="338">
        <v>1720</v>
      </c>
      <c r="E19" s="605"/>
      <c r="F19" s="29"/>
      <c r="G19" s="29"/>
    </row>
    <row r="20" spans="1:7" s="6" customFormat="1" ht="17.45" customHeight="1" x14ac:dyDescent="0.3">
      <c r="A20" s="272">
        <f>'Tbl1a&amp;b. A'!B21</f>
        <v>41654</v>
      </c>
      <c r="B20" s="438">
        <v>79</v>
      </c>
      <c r="C20" s="274">
        <v>10.3</v>
      </c>
      <c r="D20" s="338">
        <v>1750</v>
      </c>
      <c r="E20" s="605"/>
      <c r="F20" s="29"/>
      <c r="G20" s="29"/>
    </row>
    <row r="21" spans="1:7" s="6" customFormat="1" ht="17.45" customHeight="1" x14ac:dyDescent="0.3">
      <c r="A21" s="272">
        <f>'Tbl1a&amp;b. A'!B22</f>
        <v>41655</v>
      </c>
      <c r="B21" s="438">
        <v>71</v>
      </c>
      <c r="C21" s="274">
        <v>10.5</v>
      </c>
      <c r="D21" s="338">
        <v>1800</v>
      </c>
      <c r="E21" s="605"/>
      <c r="F21" s="29"/>
      <c r="G21" s="29"/>
    </row>
    <row r="22" spans="1:7" s="6" customFormat="1" ht="17.45" customHeight="1" x14ac:dyDescent="0.3">
      <c r="A22" s="272">
        <f>'Tbl1a&amp;b. A'!B23</f>
        <v>41656</v>
      </c>
      <c r="B22" s="438">
        <v>76</v>
      </c>
      <c r="C22" s="274">
        <v>10.6</v>
      </c>
      <c r="D22" s="338">
        <v>1800</v>
      </c>
      <c r="E22" s="605"/>
      <c r="F22" s="29"/>
      <c r="G22" s="29"/>
    </row>
    <row r="23" spans="1:7" s="6" customFormat="1" ht="17.45" customHeight="1" x14ac:dyDescent="0.3">
      <c r="A23" s="272">
        <f>'Tbl1a&amp;b. A'!B24</f>
        <v>41657</v>
      </c>
      <c r="B23" s="438">
        <v>63</v>
      </c>
      <c r="C23" s="274">
        <v>10.7</v>
      </c>
      <c r="D23" s="338">
        <v>1850</v>
      </c>
      <c r="E23" s="605"/>
      <c r="F23" s="29"/>
      <c r="G23" s="29"/>
    </row>
    <row r="24" spans="1:7" s="6" customFormat="1" ht="17.45" customHeight="1" x14ac:dyDescent="0.3">
      <c r="A24" s="272">
        <f>'Tbl1a&amp;b. A'!B25</f>
        <v>41658</v>
      </c>
      <c r="B24" s="438">
        <v>65</v>
      </c>
      <c r="C24" s="274">
        <v>10.6</v>
      </c>
      <c r="D24" s="338">
        <v>1850</v>
      </c>
      <c r="E24" s="605"/>
      <c r="F24" s="29"/>
      <c r="G24" s="29"/>
    </row>
    <row r="25" spans="1:7" s="6" customFormat="1" ht="17.45" customHeight="1" x14ac:dyDescent="0.3">
      <c r="A25" s="272">
        <f>'Tbl1a&amp;b. A'!B26</f>
        <v>41659</v>
      </c>
      <c r="B25" s="438">
        <v>67</v>
      </c>
      <c r="C25" s="274">
        <v>10.7</v>
      </c>
      <c r="D25" s="338">
        <v>1830</v>
      </c>
      <c r="E25" s="605"/>
      <c r="F25" s="29"/>
      <c r="G25" s="29"/>
    </row>
    <row r="26" spans="1:7" s="6" customFormat="1" ht="17.45" customHeight="1" x14ac:dyDescent="0.3">
      <c r="A26" s="272">
        <f>'Tbl1a&amp;b. A'!B27</f>
        <v>41660</v>
      </c>
      <c r="B26" s="438">
        <v>73</v>
      </c>
      <c r="C26" s="274">
        <v>10.4</v>
      </c>
      <c r="D26" s="338">
        <v>1880</v>
      </c>
      <c r="E26" s="605"/>
      <c r="F26" s="29"/>
      <c r="G26" s="29"/>
    </row>
    <row r="27" spans="1:7" s="6" customFormat="1" ht="17.45" customHeight="1" x14ac:dyDescent="0.3">
      <c r="A27" s="272">
        <f>'Tbl1a&amp;b. A'!B28</f>
        <v>41661</v>
      </c>
      <c r="B27" s="438">
        <v>69</v>
      </c>
      <c r="C27" s="274">
        <v>10.5</v>
      </c>
      <c r="D27" s="338">
        <v>1880</v>
      </c>
      <c r="E27" s="605"/>
      <c r="F27" s="29"/>
      <c r="G27" s="29"/>
    </row>
    <row r="28" spans="1:7" s="6" customFormat="1" ht="17.45" customHeight="1" x14ac:dyDescent="0.3">
      <c r="A28" s="272">
        <f>'Tbl1a&amp;b. A'!B29</f>
        <v>41662</v>
      </c>
      <c r="B28" s="438">
        <v>78</v>
      </c>
      <c r="C28" s="274">
        <v>10.7</v>
      </c>
      <c r="D28" s="338">
        <v>1850</v>
      </c>
      <c r="E28" s="605"/>
      <c r="F28" s="29"/>
      <c r="G28" s="29"/>
    </row>
    <row r="29" spans="1:7" s="6" customFormat="1" ht="17.45" customHeight="1" x14ac:dyDescent="0.3">
      <c r="A29" s="272">
        <f>'Tbl1a&amp;b. A'!B30</f>
        <v>41663</v>
      </c>
      <c r="B29" s="606">
        <v>64</v>
      </c>
      <c r="C29" s="274">
        <v>11.5</v>
      </c>
      <c r="D29" s="338">
        <v>1810</v>
      </c>
      <c r="E29" s="605"/>
      <c r="F29" s="29"/>
      <c r="G29" s="29"/>
    </row>
    <row r="30" spans="1:7" s="6" customFormat="1" ht="17.45" customHeight="1" x14ac:dyDescent="0.3">
      <c r="A30" s="272">
        <f>'Tbl1a&amp;b. A'!B31</f>
        <v>41664</v>
      </c>
      <c r="B30" s="606">
        <v>61</v>
      </c>
      <c r="C30" s="274">
        <v>12.1</v>
      </c>
      <c r="D30" s="338">
        <v>1880</v>
      </c>
      <c r="E30" s="605"/>
      <c r="F30" s="29"/>
      <c r="G30" s="29"/>
    </row>
    <row r="31" spans="1:7" s="6" customFormat="1" ht="17.45" customHeight="1" x14ac:dyDescent="0.3">
      <c r="A31" s="272">
        <f>'Tbl1a&amp;b. A'!B32</f>
        <v>41665</v>
      </c>
      <c r="B31" s="606">
        <v>56</v>
      </c>
      <c r="C31" s="274">
        <v>12</v>
      </c>
      <c r="D31" s="338">
        <v>1910</v>
      </c>
      <c r="E31" s="605"/>
      <c r="F31" s="29"/>
      <c r="G31" s="29"/>
    </row>
    <row r="32" spans="1:7" s="6" customFormat="1" ht="17.45" customHeight="1" x14ac:dyDescent="0.3">
      <c r="A32" s="272">
        <f>'Tbl1a&amp;b. A'!B33</f>
        <v>41666</v>
      </c>
      <c r="B32" s="606">
        <v>69</v>
      </c>
      <c r="C32" s="274">
        <v>12</v>
      </c>
      <c r="D32" s="338">
        <v>1870</v>
      </c>
      <c r="E32" s="605"/>
      <c r="F32" s="29"/>
      <c r="G32" s="29"/>
    </row>
    <row r="33" spans="1:7" s="6" customFormat="1" ht="17.45" customHeight="1" x14ac:dyDescent="0.3">
      <c r="A33" s="272">
        <f>'Tbl1a&amp;b. A'!B34</f>
        <v>41667</v>
      </c>
      <c r="B33" s="606">
        <v>79</v>
      </c>
      <c r="C33" s="274">
        <v>12.9</v>
      </c>
      <c r="D33" s="338">
        <v>1820</v>
      </c>
      <c r="E33" s="605"/>
      <c r="F33" s="29"/>
      <c r="G33" s="29"/>
    </row>
    <row r="34" spans="1:7" s="6" customFormat="1" ht="17.45" customHeight="1" x14ac:dyDescent="0.3">
      <c r="A34" s="272">
        <f>'Tbl1a&amp;b. A'!B35</f>
        <v>41668</v>
      </c>
      <c r="B34" s="606">
        <v>80</v>
      </c>
      <c r="C34" s="274">
        <v>14.6</v>
      </c>
      <c r="D34" s="338">
        <v>1800</v>
      </c>
      <c r="E34" s="605"/>
      <c r="F34" s="29"/>
      <c r="G34" s="29"/>
    </row>
    <row r="35" spans="1:7" s="6" customFormat="1" ht="17.45" customHeight="1" x14ac:dyDescent="0.3">
      <c r="A35" s="272">
        <f>'Tbl1a&amp;b. A'!B36</f>
        <v>41669</v>
      </c>
      <c r="B35" s="606">
        <v>83</v>
      </c>
      <c r="C35" s="274">
        <v>14.8</v>
      </c>
      <c r="D35" s="338">
        <v>1750</v>
      </c>
      <c r="E35" s="605"/>
      <c r="F35" s="29"/>
      <c r="G35" s="29"/>
    </row>
    <row r="36" spans="1:7" s="6" customFormat="1" ht="17.45" customHeight="1" x14ac:dyDescent="0.3">
      <c r="A36" s="272">
        <f>'Tbl1a&amp;b. A'!B37</f>
        <v>41670</v>
      </c>
      <c r="B36" s="607">
        <v>82</v>
      </c>
      <c r="C36" s="274">
        <v>13.5</v>
      </c>
      <c r="D36" s="338">
        <v>1720</v>
      </c>
      <c r="E36" s="605"/>
      <c r="F36" s="29"/>
      <c r="G36" s="29"/>
    </row>
    <row r="37" spans="1:7" s="6" customFormat="1" ht="17.45" customHeight="1" x14ac:dyDescent="0.3">
      <c r="A37" s="272">
        <f>'Tbl1a&amp;b. A'!B38</f>
        <v>41671</v>
      </c>
      <c r="B37" s="607">
        <v>71</v>
      </c>
      <c r="C37" s="274">
        <v>11.8</v>
      </c>
      <c r="D37" s="338">
        <v>1730</v>
      </c>
      <c r="E37" s="605"/>
      <c r="F37" s="29"/>
      <c r="G37" s="29"/>
    </row>
    <row r="38" spans="1:7" s="6" customFormat="1" ht="17.45" customHeight="1" x14ac:dyDescent="0.3">
      <c r="A38" s="272">
        <f>'Tbl1a&amp;b. A'!B39</f>
        <v>41672</v>
      </c>
      <c r="B38" s="607">
        <v>64</v>
      </c>
      <c r="C38" s="274">
        <v>10.199999999999999</v>
      </c>
      <c r="D38" s="338">
        <v>1810</v>
      </c>
      <c r="E38" s="605"/>
      <c r="F38" s="29"/>
      <c r="G38" s="29"/>
    </row>
    <row r="39" spans="1:7" s="6" customFormat="1" ht="17.45" customHeight="1" x14ac:dyDescent="0.3">
      <c r="A39" s="272">
        <f>'Tbl1a&amp;b. A'!B40</f>
        <v>41673</v>
      </c>
      <c r="B39" s="607">
        <v>66</v>
      </c>
      <c r="C39" s="274">
        <v>10.5</v>
      </c>
      <c r="D39" s="338">
        <v>1790</v>
      </c>
      <c r="E39" s="605"/>
      <c r="F39" s="29"/>
      <c r="G39" s="29"/>
    </row>
    <row r="40" spans="1:7" s="6" customFormat="1" ht="17.45" customHeight="1" x14ac:dyDescent="0.3">
      <c r="A40" s="272">
        <f>'Tbl1a&amp;b. A'!B41</f>
        <v>41674</v>
      </c>
      <c r="B40" s="607">
        <v>66</v>
      </c>
      <c r="C40" s="274">
        <v>11.1</v>
      </c>
      <c r="D40" s="338">
        <v>1810</v>
      </c>
      <c r="E40" s="605"/>
      <c r="F40" s="29"/>
      <c r="G40" s="29"/>
    </row>
    <row r="41" spans="1:7" s="6" customFormat="1" ht="17.45" customHeight="1" x14ac:dyDescent="0.3">
      <c r="A41" s="272">
        <f>'Tbl1a&amp;b. A'!B42</f>
        <v>41675</v>
      </c>
      <c r="B41" s="607">
        <v>54</v>
      </c>
      <c r="C41" s="274">
        <v>11.8</v>
      </c>
      <c r="D41" s="338">
        <v>1970</v>
      </c>
      <c r="E41" s="605"/>
      <c r="F41" s="29"/>
      <c r="G41" s="29"/>
    </row>
    <row r="42" spans="1:7" s="6" customFormat="1" ht="17.45" customHeight="1" x14ac:dyDescent="0.3">
      <c r="A42" s="272">
        <f>'Tbl1a&amp;b. A'!B43</f>
        <v>41676</v>
      </c>
      <c r="B42" s="607">
        <v>59</v>
      </c>
      <c r="C42" s="274">
        <v>12.1</v>
      </c>
      <c r="D42" s="338">
        <v>1860</v>
      </c>
      <c r="E42" s="605"/>
      <c r="F42" s="29"/>
      <c r="G42" s="29"/>
    </row>
    <row r="43" spans="1:7" s="6" customFormat="1" ht="17.45" customHeight="1" x14ac:dyDescent="0.3">
      <c r="A43" s="272">
        <f>'Tbl1a&amp;b. A'!B44</f>
        <v>41677</v>
      </c>
      <c r="B43" s="607">
        <v>69</v>
      </c>
      <c r="C43" s="274">
        <v>11.6</v>
      </c>
      <c r="D43" s="338">
        <v>1790</v>
      </c>
      <c r="E43" s="605"/>
      <c r="F43" s="29"/>
      <c r="G43" s="29"/>
    </row>
    <row r="44" spans="1:7" s="6" customFormat="1" ht="17.45" customHeight="1" x14ac:dyDescent="0.3">
      <c r="A44" s="272">
        <f>'Tbl1a&amp;b. A'!B45</f>
        <v>41678</v>
      </c>
      <c r="B44" s="607">
        <v>85</v>
      </c>
      <c r="C44" s="274">
        <v>12.2</v>
      </c>
      <c r="D44" s="338">
        <v>1700</v>
      </c>
      <c r="E44" s="605"/>
      <c r="F44" s="29"/>
      <c r="G44" s="29"/>
    </row>
    <row r="45" spans="1:7" s="6" customFormat="1" ht="17.45" customHeight="1" x14ac:dyDescent="0.3">
      <c r="A45" s="272">
        <f>'Tbl1a&amp;b. A'!B46</f>
        <v>41679</v>
      </c>
      <c r="B45" s="607">
        <v>79</v>
      </c>
      <c r="C45" s="274">
        <v>13.6</v>
      </c>
      <c r="D45" s="338">
        <v>1840</v>
      </c>
      <c r="E45" s="605"/>
      <c r="F45" s="29"/>
      <c r="G45" s="29"/>
    </row>
    <row r="46" spans="1:7" s="6" customFormat="1" ht="17.45" customHeight="1" x14ac:dyDescent="0.3">
      <c r="A46" s="272">
        <f>'Tbl1a&amp;b. A'!B47</f>
        <v>41680</v>
      </c>
      <c r="B46" s="607">
        <v>86</v>
      </c>
      <c r="C46" s="274">
        <v>15.1</v>
      </c>
      <c r="D46" s="338">
        <v>1820</v>
      </c>
      <c r="E46" s="605"/>
      <c r="F46" s="29"/>
      <c r="G46" s="29"/>
    </row>
    <row r="47" spans="1:7" s="6" customFormat="1" ht="17.45" customHeight="1" x14ac:dyDescent="0.3">
      <c r="A47" s="272">
        <f>'Tbl1a&amp;b. A'!B48</f>
        <v>41681</v>
      </c>
      <c r="B47" s="607">
        <v>74</v>
      </c>
      <c r="C47" s="274">
        <v>15.2</v>
      </c>
      <c r="D47" s="338">
        <v>1840</v>
      </c>
      <c r="E47" s="605"/>
      <c r="F47" s="29"/>
      <c r="G47" s="29"/>
    </row>
    <row r="48" spans="1:7" s="6" customFormat="1" ht="17.45" customHeight="1" x14ac:dyDescent="0.3">
      <c r="A48" s="272">
        <f>'Tbl1a&amp;b. A'!B49</f>
        <v>41682</v>
      </c>
      <c r="B48" s="607">
        <v>71</v>
      </c>
      <c r="C48" s="274">
        <v>15.2</v>
      </c>
      <c r="D48" s="338">
        <v>1900</v>
      </c>
      <c r="E48" s="605"/>
      <c r="F48" s="29"/>
      <c r="G48" s="29"/>
    </row>
    <row r="49" spans="1:7" s="6" customFormat="1" ht="17.45" customHeight="1" x14ac:dyDescent="0.3">
      <c r="A49" s="272">
        <f>'Tbl1a&amp;b. A'!B50</f>
        <v>41683</v>
      </c>
      <c r="B49" s="607">
        <v>62</v>
      </c>
      <c r="C49" s="274">
        <v>15.8</v>
      </c>
      <c r="D49" s="338">
        <v>2020</v>
      </c>
      <c r="E49" s="605"/>
      <c r="F49" s="29"/>
      <c r="G49" s="29"/>
    </row>
    <row r="50" spans="1:7" s="6" customFormat="1" ht="17.45" customHeight="1" x14ac:dyDescent="0.3">
      <c r="A50" s="272">
        <f>'Tbl1a&amp;b. A'!B51</f>
        <v>41684</v>
      </c>
      <c r="B50" s="607">
        <v>66</v>
      </c>
      <c r="C50" s="274">
        <v>16.2</v>
      </c>
      <c r="D50" s="338">
        <v>2110</v>
      </c>
      <c r="E50" s="605"/>
      <c r="F50" s="29"/>
      <c r="G50" s="29"/>
    </row>
    <row r="51" spans="1:7" s="6" customFormat="1" ht="17.45" customHeight="1" x14ac:dyDescent="0.3">
      <c r="A51" s="272">
        <f>'Tbl1a&amp;b. A'!B52</f>
        <v>41685</v>
      </c>
      <c r="B51" s="607">
        <v>65</v>
      </c>
      <c r="C51" s="274">
        <v>15.1</v>
      </c>
      <c r="D51" s="338">
        <v>2100</v>
      </c>
      <c r="E51" s="605"/>
      <c r="F51" s="29"/>
      <c r="G51" s="29"/>
    </row>
    <row r="52" spans="1:7" s="6" customFormat="1" ht="17.45" customHeight="1" x14ac:dyDescent="0.3">
      <c r="A52" s="272">
        <f>'Tbl1a&amp;b. A'!B53</f>
        <v>41686</v>
      </c>
      <c r="B52" s="607">
        <v>69</v>
      </c>
      <c r="C52" s="274">
        <v>15.4</v>
      </c>
      <c r="D52" s="338">
        <v>2080</v>
      </c>
      <c r="E52" s="605"/>
      <c r="F52" s="29"/>
      <c r="G52" s="29"/>
    </row>
    <row r="53" spans="1:7" s="6" customFormat="1" ht="17.45" customHeight="1" x14ac:dyDescent="0.3">
      <c r="A53" s="272">
        <f>'Tbl1a&amp;b. A'!B54</f>
        <v>41687</v>
      </c>
      <c r="B53" s="607">
        <v>68</v>
      </c>
      <c r="C53" s="274">
        <v>14.5</v>
      </c>
      <c r="D53" s="338">
        <v>2070</v>
      </c>
      <c r="E53" s="605"/>
      <c r="F53" s="29"/>
      <c r="G53" s="29"/>
    </row>
    <row r="54" spans="1:7" s="6" customFormat="1" ht="17.45" customHeight="1" x14ac:dyDescent="0.3">
      <c r="A54" s="272">
        <f>'Tbl1a&amp;b. A'!B55</f>
        <v>41688</v>
      </c>
      <c r="B54" s="607">
        <v>67</v>
      </c>
      <c r="C54" s="274">
        <v>13.7</v>
      </c>
      <c r="D54" s="338">
        <v>2020</v>
      </c>
      <c r="E54" s="605"/>
      <c r="F54" s="29"/>
      <c r="G54" s="29"/>
    </row>
    <row r="55" spans="1:7" s="6" customFormat="1" ht="17.45" customHeight="1" x14ac:dyDescent="0.3">
      <c r="A55" s="272">
        <f>'Tbl1a&amp;b. A'!B56</f>
        <v>41689</v>
      </c>
      <c r="B55" s="607">
        <v>65</v>
      </c>
      <c r="C55" s="274">
        <v>14.1</v>
      </c>
      <c r="D55" s="338">
        <v>1990</v>
      </c>
      <c r="E55" s="605"/>
      <c r="F55" s="29"/>
      <c r="G55" s="29"/>
    </row>
    <row r="56" spans="1:7" s="6" customFormat="1" ht="17.45" customHeight="1" x14ac:dyDescent="0.3">
      <c r="A56" s="272">
        <f>'Tbl1a&amp;b. A'!B57</f>
        <v>41690</v>
      </c>
      <c r="B56" s="607">
        <v>58</v>
      </c>
      <c r="C56" s="274">
        <v>13.4</v>
      </c>
      <c r="D56" s="338">
        <v>2030</v>
      </c>
      <c r="E56" s="605"/>
      <c r="F56" s="29"/>
      <c r="G56" s="29"/>
    </row>
    <row r="57" spans="1:7" s="6" customFormat="1" ht="17.45" customHeight="1" x14ac:dyDescent="0.3">
      <c r="A57" s="272">
        <f>'Tbl1a&amp;b. A'!B58</f>
        <v>41691</v>
      </c>
      <c r="B57" s="607">
        <v>64</v>
      </c>
      <c r="C57" s="274">
        <v>13.8</v>
      </c>
      <c r="D57" s="338">
        <v>2080</v>
      </c>
      <c r="E57" s="605"/>
      <c r="F57" s="29"/>
      <c r="G57" s="29"/>
    </row>
    <row r="58" spans="1:7" s="6" customFormat="1" ht="17.45" customHeight="1" x14ac:dyDescent="0.3">
      <c r="A58" s="272">
        <f>'Tbl1a&amp;b. A'!B59</f>
        <v>41692</v>
      </c>
      <c r="B58" s="607">
        <v>58</v>
      </c>
      <c r="C58" s="274">
        <v>14.9</v>
      </c>
      <c r="D58" s="338">
        <v>2110</v>
      </c>
      <c r="E58" s="605"/>
      <c r="F58" s="29"/>
      <c r="G58" s="29"/>
    </row>
    <row r="59" spans="1:7" s="6" customFormat="1" ht="17.45" customHeight="1" x14ac:dyDescent="0.3">
      <c r="A59" s="272">
        <f>'Tbl1a&amp;b. A'!B60</f>
        <v>41693</v>
      </c>
      <c r="B59" s="607">
        <v>71</v>
      </c>
      <c r="C59" s="274">
        <v>15.3</v>
      </c>
      <c r="D59" s="338">
        <v>2090</v>
      </c>
      <c r="E59" s="605"/>
      <c r="F59" s="29"/>
      <c r="G59" s="29"/>
    </row>
    <row r="60" spans="1:7" s="6" customFormat="1" ht="17.45" customHeight="1" x14ac:dyDescent="0.3">
      <c r="A60" s="272">
        <f>'Tbl1a&amp;b. A'!B61</f>
        <v>41694</v>
      </c>
      <c r="B60" s="607">
        <v>64</v>
      </c>
      <c r="C60" s="274">
        <v>15.8</v>
      </c>
      <c r="D60" s="338">
        <v>2120</v>
      </c>
      <c r="E60" s="605"/>
      <c r="F60" s="29"/>
      <c r="G60" s="29"/>
    </row>
    <row r="61" spans="1:7" s="6" customFormat="1" ht="17.45" customHeight="1" x14ac:dyDescent="0.3">
      <c r="A61" s="272">
        <f>'Tbl1a&amp;b. A'!B62</f>
        <v>41695</v>
      </c>
      <c r="B61" s="607">
        <v>73</v>
      </c>
      <c r="C61" s="274">
        <v>16.2</v>
      </c>
      <c r="D61" s="338">
        <v>2110</v>
      </c>
      <c r="E61" s="605"/>
      <c r="F61" s="29"/>
      <c r="G61" s="29"/>
    </row>
    <row r="62" spans="1:7" s="6" customFormat="1" ht="17.45" customHeight="1" x14ac:dyDescent="0.3">
      <c r="A62" s="272">
        <f>'Tbl1a&amp;b. A'!B63</f>
        <v>41696</v>
      </c>
      <c r="B62" s="607">
        <v>64</v>
      </c>
      <c r="C62" s="274">
        <v>15.6</v>
      </c>
      <c r="D62" s="338">
        <v>2020</v>
      </c>
      <c r="E62" s="605"/>
      <c r="F62" s="29"/>
      <c r="G62" s="29"/>
    </row>
    <row r="63" spans="1:7" s="6" customFormat="1" ht="17.45" customHeight="1" x14ac:dyDescent="0.3">
      <c r="A63" s="272">
        <f>'Tbl1a&amp;b. A'!B64</f>
        <v>41697</v>
      </c>
      <c r="B63" s="607">
        <v>75</v>
      </c>
      <c r="C63" s="274">
        <v>15.5</v>
      </c>
      <c r="D63" s="338">
        <v>2100</v>
      </c>
      <c r="E63" s="605"/>
      <c r="F63" s="29"/>
      <c r="G63" s="29"/>
    </row>
    <row r="64" spans="1:7" s="6" customFormat="1" ht="17.45" customHeight="1" x14ac:dyDescent="0.3">
      <c r="A64" s="272">
        <f>'Tbl1a&amp;b. A'!B65</f>
        <v>41698</v>
      </c>
      <c r="B64" s="607">
        <v>85</v>
      </c>
      <c r="C64" s="274">
        <v>14.7</v>
      </c>
      <c r="D64" s="338">
        <v>2020</v>
      </c>
      <c r="E64" s="605"/>
      <c r="F64" s="29"/>
      <c r="G64" s="29"/>
    </row>
    <row r="65" spans="1:7" s="6" customFormat="1" ht="18" customHeight="1" x14ac:dyDescent="0.3">
      <c r="A65" s="272">
        <f>'Tbl1a&amp;b. A'!B66</f>
        <v>41699</v>
      </c>
      <c r="B65" s="607">
        <v>107</v>
      </c>
      <c r="C65" s="273">
        <v>14.6</v>
      </c>
      <c r="D65" s="338">
        <v>1910</v>
      </c>
      <c r="E65" s="605"/>
      <c r="F65" s="29"/>
      <c r="G65" s="29"/>
    </row>
    <row r="66" spans="1:7" s="6" customFormat="1" ht="17.45" customHeight="1" x14ac:dyDescent="0.3">
      <c r="A66" s="272">
        <f>'Tbl1a&amp;b. A'!B67</f>
        <v>41700</v>
      </c>
      <c r="B66" s="607">
        <v>112</v>
      </c>
      <c r="C66" s="273">
        <v>14.4</v>
      </c>
      <c r="D66" s="338">
        <v>1900</v>
      </c>
      <c r="E66" s="605"/>
      <c r="F66" s="29"/>
      <c r="G66" s="29"/>
    </row>
    <row r="67" spans="1:7" s="6" customFormat="1" ht="17.45" customHeight="1" x14ac:dyDescent="0.3">
      <c r="A67" s="272">
        <f>'Tbl1a&amp;b. A'!B68</f>
        <v>41701</v>
      </c>
      <c r="B67" s="607">
        <v>84</v>
      </c>
      <c r="C67" s="273">
        <v>14.5</v>
      </c>
      <c r="D67" s="338">
        <v>2140</v>
      </c>
      <c r="E67" s="605"/>
      <c r="F67" s="29"/>
      <c r="G67" s="29"/>
    </row>
    <row r="68" spans="1:7" s="6" customFormat="1" ht="17.45" customHeight="1" x14ac:dyDescent="0.3">
      <c r="A68" s="272">
        <f>'Tbl1a&amp;b. A'!B69</f>
        <v>41702</v>
      </c>
      <c r="B68" s="607">
        <v>82</v>
      </c>
      <c r="C68" s="273">
        <v>16.3</v>
      </c>
      <c r="D68" s="338">
        <v>2230</v>
      </c>
      <c r="E68" s="605"/>
      <c r="F68" s="29"/>
      <c r="G68" s="29"/>
    </row>
    <row r="69" spans="1:7" s="6" customFormat="1" ht="17.45" customHeight="1" x14ac:dyDescent="0.3">
      <c r="A69" s="272">
        <f>'Tbl1a&amp;b. A'!B70</f>
        <v>41703</v>
      </c>
      <c r="B69" s="607">
        <v>80</v>
      </c>
      <c r="C69" s="273">
        <v>17.399999999999999</v>
      </c>
      <c r="D69" s="338">
        <v>2260</v>
      </c>
      <c r="E69" s="605"/>
      <c r="F69" s="29"/>
      <c r="G69" s="29"/>
    </row>
    <row r="70" spans="1:7" s="6" customFormat="1" ht="17.45" customHeight="1" x14ac:dyDescent="0.3">
      <c r="A70" s="272">
        <f>'Tbl1a&amp;b. A'!B71</f>
        <v>41704</v>
      </c>
      <c r="B70" s="607">
        <v>71</v>
      </c>
      <c r="C70" s="273">
        <v>18.100000000000001</v>
      </c>
      <c r="D70" s="338">
        <v>2210</v>
      </c>
      <c r="E70" s="605"/>
      <c r="F70" s="29"/>
      <c r="G70" s="29"/>
    </row>
    <row r="71" spans="1:7" s="6" customFormat="1" ht="17.45" customHeight="1" x14ac:dyDescent="0.3">
      <c r="A71" s="272">
        <f>'Tbl1a&amp;b. A'!B72</f>
        <v>41705</v>
      </c>
      <c r="B71" s="607">
        <v>79</v>
      </c>
      <c r="C71" s="273">
        <v>16.600000000000001</v>
      </c>
      <c r="D71" s="338">
        <v>2120</v>
      </c>
      <c r="E71" s="605"/>
      <c r="F71" s="29"/>
      <c r="G71" s="29"/>
    </row>
    <row r="72" spans="1:7" s="6" customFormat="1" ht="17.45" customHeight="1" x14ac:dyDescent="0.3">
      <c r="A72" s="272">
        <f>'Tbl1a&amp;b. A'!B73</f>
        <v>41706</v>
      </c>
      <c r="B72" s="607">
        <v>66</v>
      </c>
      <c r="C72" s="273">
        <v>17</v>
      </c>
      <c r="D72" s="338">
        <v>2140</v>
      </c>
      <c r="E72" s="605"/>
      <c r="F72" s="29"/>
      <c r="G72" s="29"/>
    </row>
    <row r="73" spans="1:7" s="6" customFormat="1" ht="17.45" customHeight="1" x14ac:dyDescent="0.3">
      <c r="A73" s="272">
        <f>'Tbl1a&amp;b. A'!B74</f>
        <v>41707</v>
      </c>
      <c r="B73" s="607">
        <v>66</v>
      </c>
      <c r="C73" s="273">
        <v>17.8</v>
      </c>
      <c r="D73" s="338">
        <v>2200</v>
      </c>
      <c r="E73" s="605"/>
      <c r="F73" s="29"/>
      <c r="G73" s="29"/>
    </row>
    <row r="74" spans="1:7" s="6" customFormat="1" ht="17.45" customHeight="1" x14ac:dyDescent="0.3">
      <c r="A74" s="272">
        <f>'Tbl1a&amp;b. A'!B75</f>
        <v>41708</v>
      </c>
      <c r="B74" s="607">
        <v>71</v>
      </c>
      <c r="C74" s="273">
        <v>17.600000000000001</v>
      </c>
      <c r="D74" s="338">
        <v>2120</v>
      </c>
      <c r="E74" s="605"/>
      <c r="F74" s="29"/>
      <c r="G74" s="29"/>
    </row>
    <row r="75" spans="1:7" s="6" customFormat="1" ht="17.45" customHeight="1" x14ac:dyDescent="0.3">
      <c r="A75" s="272">
        <f>'Tbl1a&amp;b. A'!B76</f>
        <v>41709</v>
      </c>
      <c r="B75" s="607">
        <v>63</v>
      </c>
      <c r="C75" s="273">
        <v>15.5</v>
      </c>
      <c r="D75" s="338">
        <v>2130</v>
      </c>
      <c r="E75" s="605"/>
      <c r="F75" s="29"/>
      <c r="G75" s="29"/>
    </row>
    <row r="76" spans="1:7" s="6" customFormat="1" ht="17.45" customHeight="1" x14ac:dyDescent="0.3">
      <c r="A76" s="272">
        <f>'Tbl1a&amp;b. A'!B77</f>
        <v>41710</v>
      </c>
      <c r="B76" s="607">
        <v>66</v>
      </c>
      <c r="C76" s="273">
        <v>16.2</v>
      </c>
      <c r="D76" s="338">
        <v>2160</v>
      </c>
      <c r="E76" s="605"/>
      <c r="F76" s="29"/>
      <c r="G76" s="29"/>
    </row>
    <row r="77" spans="1:7" s="6" customFormat="1" ht="17.45" customHeight="1" x14ac:dyDescent="0.3">
      <c r="A77" s="272">
        <f>'Tbl1a&amp;b. A'!B78</f>
        <v>41711</v>
      </c>
      <c r="B77" s="607">
        <v>68</v>
      </c>
      <c r="C77" s="273">
        <v>16.399999999999999</v>
      </c>
      <c r="D77" s="338">
        <v>2180</v>
      </c>
      <c r="E77" s="605"/>
      <c r="F77" s="29"/>
      <c r="G77" s="29"/>
    </row>
    <row r="78" spans="1:7" s="6" customFormat="1" ht="17.45" customHeight="1" x14ac:dyDescent="0.3">
      <c r="A78" s="272">
        <f>'Tbl1a&amp;b. A'!B79</f>
        <v>41712</v>
      </c>
      <c r="B78" s="607">
        <v>71</v>
      </c>
      <c r="C78" s="273">
        <v>16.600000000000001</v>
      </c>
      <c r="D78" s="338">
        <v>2140</v>
      </c>
      <c r="E78" s="605"/>
      <c r="F78" s="29"/>
      <c r="G78" s="29"/>
    </row>
    <row r="79" spans="1:7" s="6" customFormat="1" ht="17.45" customHeight="1" x14ac:dyDescent="0.3">
      <c r="A79" s="272">
        <f>'Tbl1a&amp;b. A'!B80</f>
        <v>41713</v>
      </c>
      <c r="B79" s="607">
        <v>75</v>
      </c>
      <c r="C79" s="273">
        <v>17.399999999999999</v>
      </c>
      <c r="D79" s="338">
        <v>2160</v>
      </c>
      <c r="E79" s="605"/>
      <c r="F79" s="29"/>
      <c r="G79" s="29"/>
    </row>
    <row r="80" spans="1:7" s="6" customFormat="1" ht="17.45" customHeight="1" x14ac:dyDescent="0.3">
      <c r="A80" s="272">
        <f>'Tbl1a&amp;b. A'!B81</f>
        <v>41714</v>
      </c>
      <c r="B80" s="607">
        <v>59</v>
      </c>
      <c r="C80" s="273">
        <v>18.600000000000001</v>
      </c>
      <c r="D80" s="338">
        <v>2280</v>
      </c>
      <c r="E80" s="605"/>
      <c r="F80" s="29"/>
      <c r="G80" s="29"/>
    </row>
    <row r="81" spans="1:7" s="6" customFormat="1" ht="17.45" customHeight="1" x14ac:dyDescent="0.3">
      <c r="A81" s="272">
        <f>'Tbl1a&amp;b. A'!B82</f>
        <v>41715</v>
      </c>
      <c r="B81" s="607">
        <v>74</v>
      </c>
      <c r="C81" s="273">
        <v>18.2</v>
      </c>
      <c r="D81" s="338">
        <v>2190</v>
      </c>
      <c r="E81" s="605"/>
      <c r="F81" s="29"/>
      <c r="G81" s="29"/>
    </row>
    <row r="82" spans="1:7" s="6" customFormat="1" ht="17.45" customHeight="1" x14ac:dyDescent="0.3">
      <c r="A82" s="272">
        <f>'Tbl1a&amp;b. A'!B83</f>
        <v>41716</v>
      </c>
      <c r="B82" s="607">
        <v>68</v>
      </c>
      <c r="C82" s="273">
        <v>16.2</v>
      </c>
      <c r="D82" s="338">
        <v>2120</v>
      </c>
      <c r="E82" s="605"/>
      <c r="F82" s="29"/>
      <c r="G82" s="29"/>
    </row>
    <row r="83" spans="1:7" s="6" customFormat="1" ht="17.45" customHeight="1" x14ac:dyDescent="0.3">
      <c r="A83" s="272">
        <f>'Tbl1a&amp;b. A'!B84</f>
        <v>41717</v>
      </c>
      <c r="B83" s="607">
        <v>66</v>
      </c>
      <c r="C83" s="273">
        <v>16.899999999999999</v>
      </c>
      <c r="D83" s="338">
        <v>2180</v>
      </c>
      <c r="E83" s="605"/>
      <c r="F83" s="29"/>
      <c r="G83" s="29"/>
    </row>
    <row r="84" spans="1:7" s="6" customFormat="1" ht="17.45" customHeight="1" x14ac:dyDescent="0.3">
      <c r="A84" s="272">
        <f>'Tbl1a&amp;b. A'!B85</f>
        <v>41718</v>
      </c>
      <c r="B84" s="607">
        <v>57</v>
      </c>
      <c r="C84" s="273">
        <v>18.3</v>
      </c>
      <c r="D84" s="338">
        <v>2220</v>
      </c>
      <c r="E84" s="605"/>
      <c r="F84" s="29"/>
      <c r="G84" s="29"/>
    </row>
    <row r="85" spans="1:7" s="6" customFormat="1" ht="17.45" customHeight="1" x14ac:dyDescent="0.3">
      <c r="A85" s="272">
        <f>'Tbl1a&amp;b. A'!B86</f>
        <v>41719</v>
      </c>
      <c r="B85" s="607">
        <v>62</v>
      </c>
      <c r="C85" s="273">
        <v>19.100000000000001</v>
      </c>
      <c r="D85" s="338">
        <v>2240</v>
      </c>
      <c r="E85" s="605"/>
      <c r="F85" s="29"/>
      <c r="G85" s="29"/>
    </row>
    <row r="86" spans="1:7" s="6" customFormat="1" ht="17.45" customHeight="1" x14ac:dyDescent="0.3">
      <c r="A86" s="272">
        <f>'Tbl1a&amp;b. A'!B87</f>
        <v>41720</v>
      </c>
      <c r="B86" s="607">
        <v>66</v>
      </c>
      <c r="C86" s="273">
        <v>18.5</v>
      </c>
      <c r="D86" s="338">
        <v>2360</v>
      </c>
      <c r="E86" s="605"/>
      <c r="F86" s="29"/>
      <c r="G86" s="29"/>
    </row>
    <row r="87" spans="1:7" s="6" customFormat="1" ht="17.45" customHeight="1" x14ac:dyDescent="0.3">
      <c r="A87" s="272">
        <f>'Tbl1a&amp;b. A'!B88</f>
        <v>41721</v>
      </c>
      <c r="B87" s="607">
        <v>60</v>
      </c>
      <c r="C87" s="273">
        <v>18.600000000000001</v>
      </c>
      <c r="D87" s="338">
        <v>2380</v>
      </c>
      <c r="E87" s="605"/>
      <c r="F87" s="29"/>
      <c r="G87" s="29"/>
    </row>
    <row r="88" spans="1:7" s="6" customFormat="1" ht="17.45" customHeight="1" x14ac:dyDescent="0.3">
      <c r="A88" s="272">
        <f>'Tbl1a&amp;b. A'!B89</f>
        <v>41722</v>
      </c>
      <c r="B88" s="607">
        <v>63</v>
      </c>
      <c r="C88" s="273">
        <v>19</v>
      </c>
      <c r="D88" s="338">
        <v>2310</v>
      </c>
      <c r="E88" s="605"/>
      <c r="F88" s="29"/>
      <c r="G88" s="29"/>
    </row>
    <row r="89" spans="1:7" s="6" customFormat="1" ht="17.45" customHeight="1" x14ac:dyDescent="0.3">
      <c r="A89" s="272">
        <f>'Tbl1a&amp;b. A'!B90</f>
        <v>41723</v>
      </c>
      <c r="B89" s="607">
        <v>66</v>
      </c>
      <c r="C89" s="273">
        <v>18.5</v>
      </c>
      <c r="D89" s="338">
        <v>2190</v>
      </c>
      <c r="E89" s="605"/>
      <c r="F89" s="29"/>
      <c r="G89" s="29"/>
    </row>
    <row r="90" spans="1:7" s="6" customFormat="1" ht="17.45" customHeight="1" x14ac:dyDescent="0.3">
      <c r="A90" s="272">
        <f>'Tbl1a&amp;b. A'!B91</f>
        <v>41724</v>
      </c>
      <c r="B90" s="607">
        <v>69</v>
      </c>
      <c r="C90" s="273">
        <v>17.2</v>
      </c>
      <c r="D90" s="338">
        <v>2180</v>
      </c>
      <c r="E90" s="605"/>
      <c r="F90" s="29"/>
      <c r="G90" s="29"/>
    </row>
    <row r="91" spans="1:7" s="6" customFormat="1" ht="17.45" customHeight="1" x14ac:dyDescent="0.3">
      <c r="A91" s="272">
        <f>'Tbl1a&amp;b. A'!B92</f>
        <v>41725</v>
      </c>
      <c r="B91" s="607">
        <v>69</v>
      </c>
      <c r="C91" s="273">
        <v>16.3</v>
      </c>
      <c r="D91" s="338">
        <v>2270</v>
      </c>
      <c r="E91" s="605"/>
      <c r="F91" s="29"/>
      <c r="G91" s="29"/>
    </row>
    <row r="92" spans="1:7" s="6" customFormat="1" ht="17.45" customHeight="1" x14ac:dyDescent="0.3">
      <c r="A92" s="272">
        <f>'Tbl1a&amp;b. A'!B93</f>
        <v>41726</v>
      </c>
      <c r="B92" s="607">
        <v>81</v>
      </c>
      <c r="C92" s="273">
        <v>17.899999999999999</v>
      </c>
      <c r="D92" s="338">
        <v>2240</v>
      </c>
      <c r="E92" s="605"/>
      <c r="F92" s="29"/>
      <c r="G92" s="29"/>
    </row>
    <row r="93" spans="1:7" s="6" customFormat="1" ht="17.45" customHeight="1" x14ac:dyDescent="0.3">
      <c r="A93" s="272">
        <f>'Tbl1a&amp;b. A'!B94</f>
        <v>41727</v>
      </c>
      <c r="B93" s="607">
        <v>88</v>
      </c>
      <c r="C93" s="273">
        <v>17.899999999999999</v>
      </c>
      <c r="D93" s="338">
        <v>2060</v>
      </c>
      <c r="E93" s="605"/>
      <c r="F93" s="29"/>
      <c r="G93" s="29"/>
    </row>
    <row r="94" spans="1:7" s="6" customFormat="1" ht="17.45" customHeight="1" x14ac:dyDescent="0.3">
      <c r="A94" s="272">
        <f>'Tbl1a&amp;b. A'!B95</f>
        <v>41728</v>
      </c>
      <c r="B94" s="607">
        <v>99</v>
      </c>
      <c r="C94" s="273">
        <v>17.3</v>
      </c>
      <c r="D94" s="338">
        <v>1990</v>
      </c>
      <c r="E94" s="605"/>
      <c r="F94" s="29"/>
      <c r="G94" s="29"/>
    </row>
    <row r="95" spans="1:7" s="6" customFormat="1" ht="17.45" customHeight="1" x14ac:dyDescent="0.3">
      <c r="A95" s="272">
        <f>'Tbl1a&amp;b. A'!B96</f>
        <v>41729</v>
      </c>
      <c r="B95" s="607">
        <v>112</v>
      </c>
      <c r="C95" s="273">
        <v>16.600000000000001</v>
      </c>
      <c r="D95" s="338">
        <v>1950</v>
      </c>
      <c r="E95" s="605"/>
      <c r="F95" s="29"/>
      <c r="G95" s="29"/>
    </row>
    <row r="96" spans="1:7" s="6" customFormat="1" ht="17.45" customHeight="1" x14ac:dyDescent="0.3">
      <c r="A96" s="272">
        <f>'Tbl1a&amp;b. A'!B97</f>
        <v>41730</v>
      </c>
      <c r="B96" s="607">
        <v>109</v>
      </c>
      <c r="C96" s="273">
        <v>15</v>
      </c>
      <c r="D96" s="338">
        <v>1910</v>
      </c>
      <c r="E96" s="605"/>
      <c r="F96" s="29"/>
      <c r="G96" s="29"/>
    </row>
    <row r="97" spans="1:7" s="6" customFormat="1" ht="17.45" customHeight="1" x14ac:dyDescent="0.3">
      <c r="A97" s="272">
        <f>'Tbl1a&amp;b. A'!B98</f>
        <v>41731</v>
      </c>
      <c r="B97" s="607">
        <v>105</v>
      </c>
      <c r="C97" s="273">
        <v>14.9</v>
      </c>
      <c r="D97" s="338">
        <v>1910</v>
      </c>
      <c r="E97" s="605"/>
      <c r="F97" s="29"/>
      <c r="G97" s="29"/>
    </row>
    <row r="98" spans="1:7" s="6" customFormat="1" ht="17.45" customHeight="1" x14ac:dyDescent="0.3">
      <c r="A98" s="272">
        <f>'Tbl1a&amp;b. A'!B99</f>
        <v>41732</v>
      </c>
      <c r="B98" s="607">
        <v>109</v>
      </c>
      <c r="C98" s="273">
        <v>15.8</v>
      </c>
      <c r="D98" s="338">
        <v>1880</v>
      </c>
      <c r="E98" s="605"/>
      <c r="F98" s="29"/>
      <c r="G98" s="29"/>
    </row>
    <row r="99" spans="1:7" s="6" customFormat="1" ht="17.45" customHeight="1" x14ac:dyDescent="0.3">
      <c r="A99" s="272">
        <f>'Tbl1a&amp;b. A'!B100</f>
        <v>41733</v>
      </c>
      <c r="B99" s="607">
        <v>112</v>
      </c>
      <c r="C99" s="273">
        <v>16.8</v>
      </c>
      <c r="D99" s="338">
        <v>1760</v>
      </c>
      <c r="E99" s="605"/>
      <c r="F99" s="29"/>
      <c r="G99" s="29"/>
    </row>
    <row r="100" spans="1:7" s="6" customFormat="1" ht="17.45" customHeight="1" x14ac:dyDescent="0.3">
      <c r="A100" s="272">
        <f>'Tbl1a&amp;b. A'!B101</f>
        <v>41734</v>
      </c>
      <c r="B100" s="607">
        <v>108</v>
      </c>
      <c r="C100" s="273">
        <v>16.399999999999999</v>
      </c>
      <c r="D100" s="338">
        <v>1780</v>
      </c>
      <c r="E100" s="605"/>
      <c r="F100" s="29"/>
      <c r="G100" s="29"/>
    </row>
    <row r="101" spans="1:7" s="6" customFormat="1" ht="17.45" customHeight="1" x14ac:dyDescent="0.3">
      <c r="A101" s="272">
        <f>'Tbl1a&amp;b. A'!B102</f>
        <v>41735</v>
      </c>
      <c r="B101" s="607">
        <v>113</v>
      </c>
      <c r="C101" s="273">
        <v>17.5</v>
      </c>
      <c r="D101" s="338">
        <v>1770</v>
      </c>
      <c r="E101" s="605"/>
      <c r="F101" s="29"/>
      <c r="G101" s="29"/>
    </row>
    <row r="102" spans="1:7" s="6" customFormat="1" ht="17.45" customHeight="1" x14ac:dyDescent="0.3">
      <c r="A102" s="272">
        <f>'Tbl1a&amp;b. A'!B103</f>
        <v>41736</v>
      </c>
      <c r="B102" s="607">
        <v>119</v>
      </c>
      <c r="C102" s="273">
        <v>19.399999999999999</v>
      </c>
      <c r="D102" s="338">
        <v>1730</v>
      </c>
      <c r="E102" s="605"/>
      <c r="F102" s="29"/>
      <c r="G102" s="29"/>
    </row>
    <row r="103" spans="1:7" s="6" customFormat="1" ht="17.45" customHeight="1" x14ac:dyDescent="0.3">
      <c r="A103" s="272">
        <f>'Tbl1a&amp;b. A'!B104</f>
        <v>41737</v>
      </c>
      <c r="B103" s="607">
        <v>158</v>
      </c>
      <c r="C103" s="273">
        <v>21.2</v>
      </c>
      <c r="D103" s="338">
        <v>1720</v>
      </c>
      <c r="E103" s="605"/>
      <c r="F103" s="29"/>
      <c r="G103" s="29"/>
    </row>
    <row r="104" spans="1:7" s="6" customFormat="1" ht="17.45" customHeight="1" x14ac:dyDescent="0.3">
      <c r="A104" s="272">
        <f>'Tbl1a&amp;b. A'!B105</f>
        <v>41738</v>
      </c>
      <c r="B104" s="607">
        <v>163</v>
      </c>
      <c r="C104" s="273">
        <v>22.4</v>
      </c>
      <c r="D104" s="338">
        <v>1630</v>
      </c>
      <c r="E104" s="605"/>
      <c r="F104" s="29"/>
      <c r="G104" s="29"/>
    </row>
    <row r="105" spans="1:7" s="6" customFormat="1" ht="17.45" customHeight="1" x14ac:dyDescent="0.3">
      <c r="A105" s="272">
        <f>'Tbl1a&amp;b. A'!B106</f>
        <v>41739</v>
      </c>
      <c r="B105" s="607">
        <v>157</v>
      </c>
      <c r="C105" s="273">
        <v>22.2</v>
      </c>
      <c r="D105" s="338">
        <v>1720</v>
      </c>
      <c r="E105" s="605"/>
      <c r="F105" s="29"/>
      <c r="G105" s="29"/>
    </row>
    <row r="106" spans="1:7" s="6" customFormat="1" ht="17.45" customHeight="1" x14ac:dyDescent="0.3">
      <c r="A106" s="272">
        <f>'Tbl1a&amp;b. A'!B107</f>
        <v>41740</v>
      </c>
      <c r="B106" s="607">
        <v>142</v>
      </c>
      <c r="C106" s="273">
        <v>21.8</v>
      </c>
      <c r="D106" s="338">
        <v>1720</v>
      </c>
      <c r="E106" s="605"/>
      <c r="F106" s="29"/>
      <c r="G106" s="29"/>
    </row>
    <row r="107" spans="1:7" s="6" customFormat="1" ht="17.45" customHeight="1" x14ac:dyDescent="0.3">
      <c r="A107" s="272">
        <f>'Tbl1a&amp;b. A'!B108</f>
        <v>41741</v>
      </c>
      <c r="B107" s="607">
        <v>113</v>
      </c>
      <c r="C107" s="273">
        <v>21</v>
      </c>
      <c r="D107" s="338">
        <v>1900</v>
      </c>
      <c r="E107" s="605"/>
      <c r="F107" s="29"/>
      <c r="G107" s="29"/>
    </row>
    <row r="108" spans="1:7" s="6" customFormat="1" ht="17.45" customHeight="1" x14ac:dyDescent="0.3">
      <c r="A108" s="272">
        <f>'Tbl1a&amp;b. A'!B109</f>
        <v>41742</v>
      </c>
      <c r="B108" s="607">
        <v>94</v>
      </c>
      <c r="C108" s="273">
        <v>20.5</v>
      </c>
      <c r="D108" s="338">
        <v>2060</v>
      </c>
      <c r="E108" s="605"/>
      <c r="F108" s="29"/>
      <c r="G108" s="29"/>
    </row>
    <row r="109" spans="1:7" s="6" customFormat="1" ht="17.45" customHeight="1" x14ac:dyDescent="0.3">
      <c r="A109" s="272">
        <f>'Tbl1a&amp;b. A'!B110</f>
        <v>41743</v>
      </c>
      <c r="B109" s="607">
        <v>86</v>
      </c>
      <c r="C109" s="273">
        <v>20.8</v>
      </c>
      <c r="D109" s="338">
        <v>2050</v>
      </c>
      <c r="E109" s="605"/>
      <c r="F109" s="29"/>
      <c r="G109" s="29"/>
    </row>
    <row r="110" spans="1:7" s="6" customFormat="1" ht="17.45" customHeight="1" x14ac:dyDescent="0.3">
      <c r="A110" s="272">
        <f>'Tbl1a&amp;b. A'!B111</f>
        <v>41744</v>
      </c>
      <c r="B110" s="607">
        <v>84</v>
      </c>
      <c r="C110" s="273">
        <v>22</v>
      </c>
      <c r="D110" s="338">
        <v>1920</v>
      </c>
      <c r="E110" s="605"/>
      <c r="F110" s="29"/>
      <c r="G110" s="29"/>
    </row>
    <row r="111" spans="1:7" s="6" customFormat="1" ht="17.45" customHeight="1" x14ac:dyDescent="0.3">
      <c r="A111" s="272">
        <f>'Tbl1a&amp;b. A'!B112</f>
        <v>41745</v>
      </c>
      <c r="B111" s="607">
        <v>78</v>
      </c>
      <c r="C111" s="273">
        <v>21.9</v>
      </c>
      <c r="D111" s="338">
        <v>1940</v>
      </c>
      <c r="E111" s="605"/>
      <c r="F111" s="29"/>
      <c r="G111" s="29"/>
    </row>
    <row r="112" spans="1:7" s="6" customFormat="1" ht="17.45" customHeight="1" x14ac:dyDescent="0.3">
      <c r="A112" s="272">
        <f>'Tbl1a&amp;b. A'!B113</f>
        <v>41746</v>
      </c>
      <c r="B112" s="607">
        <v>75</v>
      </c>
      <c r="C112" s="273">
        <v>21.5</v>
      </c>
      <c r="D112" s="338">
        <v>1900</v>
      </c>
      <c r="E112" s="605"/>
      <c r="F112" s="29"/>
      <c r="G112" s="29"/>
    </row>
    <row r="113" spans="1:7" s="6" customFormat="1" ht="17.45" customHeight="1" x14ac:dyDescent="0.3">
      <c r="A113" s="272">
        <f>'Tbl1a&amp;b. A'!B114</f>
        <v>41747</v>
      </c>
      <c r="B113" s="607">
        <v>76</v>
      </c>
      <c r="C113" s="273">
        <v>21.8</v>
      </c>
      <c r="D113" s="338">
        <v>1790</v>
      </c>
      <c r="E113" s="605"/>
      <c r="F113" s="29"/>
      <c r="G113" s="29"/>
    </row>
    <row r="114" spans="1:7" s="6" customFormat="1" ht="17.45" customHeight="1" x14ac:dyDescent="0.3">
      <c r="A114" s="272">
        <f>'Tbl1a&amp;b. A'!B115</f>
        <v>41748</v>
      </c>
      <c r="B114" s="607">
        <v>75</v>
      </c>
      <c r="C114" s="273">
        <v>21.5</v>
      </c>
      <c r="D114" s="338">
        <v>1650</v>
      </c>
      <c r="E114" s="605"/>
      <c r="F114" s="29"/>
      <c r="G114" s="29"/>
    </row>
    <row r="115" spans="1:7" s="6" customFormat="1" ht="17.45" customHeight="1" x14ac:dyDescent="0.3">
      <c r="A115" s="272">
        <f>'Tbl1a&amp;b. A'!B116</f>
        <v>41749</v>
      </c>
      <c r="B115" s="607">
        <v>77</v>
      </c>
      <c r="C115" s="273">
        <v>20.9</v>
      </c>
      <c r="D115" s="338">
        <v>1740</v>
      </c>
      <c r="E115" s="605"/>
      <c r="F115" s="29"/>
      <c r="G115" s="29"/>
    </row>
    <row r="116" spans="1:7" s="6" customFormat="1" ht="17.45" customHeight="1" x14ac:dyDescent="0.3">
      <c r="A116" s="272">
        <f>'Tbl1a&amp;b. A'!B117</f>
        <v>41750</v>
      </c>
      <c r="B116" s="607">
        <v>80</v>
      </c>
      <c r="C116" s="273">
        <v>21.5</v>
      </c>
      <c r="D116" s="338">
        <v>1500</v>
      </c>
      <c r="E116" s="605"/>
      <c r="F116" s="29"/>
      <c r="G116" s="29"/>
    </row>
    <row r="117" spans="1:7" s="6" customFormat="1" ht="17.45" customHeight="1" x14ac:dyDescent="0.3">
      <c r="A117" s="272">
        <f>'Tbl1a&amp;b. A'!B118</f>
        <v>41751</v>
      </c>
      <c r="B117" s="607">
        <v>69</v>
      </c>
      <c r="C117" s="273">
        <v>20.8</v>
      </c>
      <c r="D117" s="338">
        <v>1630</v>
      </c>
      <c r="E117" s="605"/>
      <c r="F117" s="29"/>
      <c r="G117" s="29"/>
    </row>
    <row r="118" spans="1:7" s="6" customFormat="1" ht="17.45" customHeight="1" x14ac:dyDescent="0.3">
      <c r="A118" s="272">
        <f>'Tbl1a&amp;b. A'!B119</f>
        <v>41752</v>
      </c>
      <c r="B118" s="607">
        <v>55</v>
      </c>
      <c r="C118" s="273">
        <v>19.399999999999999</v>
      </c>
      <c r="D118" s="338">
        <v>1940</v>
      </c>
      <c r="E118" s="605"/>
      <c r="F118" s="29"/>
      <c r="G118" s="29"/>
    </row>
    <row r="119" spans="1:7" s="6" customFormat="1" ht="17.45" customHeight="1" x14ac:dyDescent="0.3">
      <c r="A119" s="272">
        <f>'Tbl1a&amp;b. A'!B120</f>
        <v>41753</v>
      </c>
      <c r="B119" s="607">
        <v>51</v>
      </c>
      <c r="C119" s="273">
        <v>19.2</v>
      </c>
      <c r="D119" s="338">
        <v>2100</v>
      </c>
      <c r="E119" s="605"/>
      <c r="F119" s="29"/>
      <c r="G119" s="29"/>
    </row>
    <row r="120" spans="1:7" s="6" customFormat="1" ht="17.45" customHeight="1" x14ac:dyDescent="0.3">
      <c r="A120" s="272">
        <f>'Tbl1a&amp;b. A'!B121</f>
        <v>41754</v>
      </c>
      <c r="B120" s="607">
        <v>49</v>
      </c>
      <c r="C120" s="273">
        <v>19.100000000000001</v>
      </c>
      <c r="D120" s="338">
        <v>2050</v>
      </c>
      <c r="E120" s="605"/>
      <c r="F120" s="29"/>
      <c r="G120" s="29"/>
    </row>
    <row r="121" spans="1:7" s="6" customFormat="1" ht="17.45" customHeight="1" x14ac:dyDescent="0.3">
      <c r="A121" s="272">
        <f>'Tbl1a&amp;b. A'!B122</f>
        <v>41755</v>
      </c>
      <c r="B121" s="607">
        <v>58</v>
      </c>
      <c r="C121" s="273">
        <v>17.899999999999999</v>
      </c>
      <c r="D121" s="338">
        <v>1960</v>
      </c>
      <c r="E121" s="605"/>
      <c r="F121" s="29"/>
      <c r="G121" s="29"/>
    </row>
    <row r="122" spans="1:7" s="6" customFormat="1" ht="17.45" customHeight="1" x14ac:dyDescent="0.3">
      <c r="A122" s="272">
        <f>'Tbl1a&amp;b. A'!B123</f>
        <v>41756</v>
      </c>
      <c r="B122" s="607">
        <v>62</v>
      </c>
      <c r="C122" s="273">
        <v>18.399999999999999</v>
      </c>
      <c r="D122" s="338">
        <v>1730</v>
      </c>
      <c r="E122" s="605"/>
      <c r="F122" s="29"/>
      <c r="G122" s="29"/>
    </row>
    <row r="123" spans="1:7" s="6" customFormat="1" ht="17.45" customHeight="1" x14ac:dyDescent="0.3">
      <c r="A123" s="272">
        <f>'Tbl1a&amp;b. A'!B124</f>
        <v>41757</v>
      </c>
      <c r="B123" s="607">
        <v>59</v>
      </c>
      <c r="C123" s="273">
        <v>19.600000000000001</v>
      </c>
      <c r="D123" s="338">
        <v>1780</v>
      </c>
      <c r="E123" s="605"/>
      <c r="F123" s="29"/>
      <c r="G123" s="29"/>
    </row>
    <row r="124" spans="1:7" s="6" customFormat="1" ht="17.45" customHeight="1" x14ac:dyDescent="0.3">
      <c r="A124" s="272">
        <f>'Tbl1a&amp;b. A'!B125</f>
        <v>41758</v>
      </c>
      <c r="B124" s="607">
        <v>64</v>
      </c>
      <c r="C124" s="273">
        <v>19.899999999999999</v>
      </c>
      <c r="D124" s="338">
        <v>1740</v>
      </c>
      <c r="E124" s="605"/>
      <c r="F124" s="29"/>
      <c r="G124" s="29"/>
    </row>
    <row r="125" spans="1:7" s="6" customFormat="1" ht="17.45" customHeight="1" x14ac:dyDescent="0.3">
      <c r="A125" s="272">
        <f>'Tbl1a&amp;b. A'!B126</f>
        <v>41759</v>
      </c>
      <c r="B125" s="607">
        <v>62</v>
      </c>
      <c r="C125" s="273">
        <v>22.5</v>
      </c>
      <c r="D125" s="338">
        <v>1630</v>
      </c>
      <c r="E125" s="605"/>
      <c r="F125" s="29"/>
      <c r="G125" s="29"/>
    </row>
    <row r="126" spans="1:7" s="6" customFormat="1" ht="17.45" customHeight="1" x14ac:dyDescent="0.3">
      <c r="A126" s="272">
        <f>'Tbl1a&amp;b. A'!B127</f>
        <v>41760</v>
      </c>
      <c r="B126" s="607">
        <v>60</v>
      </c>
      <c r="C126" s="273">
        <v>24.8</v>
      </c>
      <c r="D126" s="338">
        <v>1630</v>
      </c>
      <c r="E126" s="605"/>
      <c r="F126" s="29"/>
      <c r="G126" s="29"/>
    </row>
    <row r="127" spans="1:7" s="6" customFormat="1" ht="17.45" customHeight="1" x14ac:dyDescent="0.3">
      <c r="A127" s="272">
        <f>'Tbl1a&amp;b. A'!B128</f>
        <v>41761</v>
      </c>
      <c r="B127" s="607">
        <v>54</v>
      </c>
      <c r="C127" s="273">
        <v>24.5</v>
      </c>
      <c r="D127" s="338">
        <v>1640</v>
      </c>
      <c r="E127" s="605"/>
      <c r="F127" s="29"/>
      <c r="G127" s="29"/>
    </row>
    <row r="128" spans="1:7" s="6" customFormat="1" ht="17.45" customHeight="1" x14ac:dyDescent="0.3">
      <c r="A128" s="272">
        <f>'Tbl1a&amp;b. A'!B129</f>
        <v>41762</v>
      </c>
      <c r="B128" s="607">
        <v>52</v>
      </c>
      <c r="C128" s="273">
        <v>22.8</v>
      </c>
      <c r="D128" s="338">
        <v>1630</v>
      </c>
      <c r="E128" s="605"/>
      <c r="F128" s="29"/>
      <c r="G128" s="29"/>
    </row>
    <row r="129" spans="1:7" s="6" customFormat="1" ht="17.45" customHeight="1" x14ac:dyDescent="0.3">
      <c r="A129" s="272">
        <f>'Tbl1a&amp;b. A'!B130</f>
        <v>41763</v>
      </c>
      <c r="B129" s="607">
        <v>53</v>
      </c>
      <c r="C129" s="273">
        <v>21.5</v>
      </c>
      <c r="D129" s="338">
        <v>1670</v>
      </c>
      <c r="E129" s="605"/>
      <c r="F129" s="29"/>
      <c r="G129" s="29"/>
    </row>
    <row r="130" spans="1:7" s="6" customFormat="1" ht="17.45" customHeight="1" x14ac:dyDescent="0.3">
      <c r="A130" s="272">
        <f>'Tbl1a&amp;b. A'!B131</f>
        <v>41764</v>
      </c>
      <c r="B130" s="607">
        <v>52</v>
      </c>
      <c r="C130" s="273">
        <v>20.9</v>
      </c>
      <c r="D130" s="338">
        <v>1600</v>
      </c>
      <c r="E130" s="605"/>
      <c r="F130" s="29"/>
      <c r="G130" s="29"/>
    </row>
    <row r="131" spans="1:7" s="6" customFormat="1" ht="17.45" customHeight="1" x14ac:dyDescent="0.3">
      <c r="A131" s="272">
        <f>'Tbl1a&amp;b. A'!B132</f>
        <v>41765</v>
      </c>
      <c r="B131" s="607">
        <v>51</v>
      </c>
      <c r="C131" s="273">
        <v>19.899999999999999</v>
      </c>
      <c r="D131" s="338">
        <v>1650</v>
      </c>
      <c r="E131" s="605"/>
      <c r="F131" s="29"/>
      <c r="G131" s="29"/>
    </row>
    <row r="132" spans="1:7" s="6" customFormat="1" ht="17.45" customHeight="1" x14ac:dyDescent="0.3">
      <c r="A132" s="272">
        <f>'Tbl1a&amp;b. A'!B133</f>
        <v>41766</v>
      </c>
      <c r="B132" s="607">
        <v>50</v>
      </c>
      <c r="C132" s="273">
        <v>20.100000000000001</v>
      </c>
      <c r="D132" s="338">
        <v>1670</v>
      </c>
      <c r="E132" s="605"/>
      <c r="F132" s="29"/>
      <c r="G132" s="29"/>
    </row>
    <row r="133" spans="1:7" s="6" customFormat="1" ht="17.45" customHeight="1" x14ac:dyDescent="0.3">
      <c r="A133" s="272">
        <f>'Tbl1a&amp;b. A'!B134</f>
        <v>41767</v>
      </c>
      <c r="B133" s="607">
        <v>47</v>
      </c>
      <c r="C133" s="273">
        <v>20.3</v>
      </c>
      <c r="D133" s="338">
        <v>1710</v>
      </c>
      <c r="E133" s="605"/>
      <c r="F133" s="29"/>
      <c r="G133" s="29"/>
    </row>
    <row r="134" spans="1:7" s="6" customFormat="1" ht="17.45" customHeight="1" x14ac:dyDescent="0.3">
      <c r="A134" s="272">
        <f>'Tbl1a&amp;b. A'!B135</f>
        <v>41768</v>
      </c>
      <c r="B134" s="607">
        <v>47</v>
      </c>
      <c r="C134" s="273">
        <v>21.4</v>
      </c>
      <c r="D134" s="338">
        <v>1680</v>
      </c>
      <c r="E134" s="605"/>
      <c r="F134" s="29"/>
      <c r="G134" s="29"/>
    </row>
    <row r="135" spans="1:7" s="6" customFormat="1" ht="17.45" customHeight="1" x14ac:dyDescent="0.3">
      <c r="A135" s="272">
        <f>'Tbl1a&amp;b. A'!B136</f>
        <v>41769</v>
      </c>
      <c r="B135" s="607">
        <v>51</v>
      </c>
      <c r="C135" s="273">
        <v>20.3</v>
      </c>
      <c r="D135" s="338">
        <v>1610</v>
      </c>
      <c r="E135" s="605"/>
      <c r="F135" s="29"/>
      <c r="G135" s="29"/>
    </row>
    <row r="136" spans="1:7" s="6" customFormat="1" ht="17.45" customHeight="1" x14ac:dyDescent="0.3">
      <c r="A136" s="272">
        <f>'Tbl1a&amp;b. A'!B137</f>
        <v>41770</v>
      </c>
      <c r="B136" s="607">
        <v>46</v>
      </c>
      <c r="C136" s="273">
        <v>18.399999999999999</v>
      </c>
      <c r="D136" s="338">
        <v>1610</v>
      </c>
      <c r="E136" s="605"/>
      <c r="F136" s="29"/>
      <c r="G136" s="29"/>
    </row>
    <row r="137" spans="1:7" s="6" customFormat="1" ht="17.45" customHeight="1" x14ac:dyDescent="0.3">
      <c r="A137" s="272">
        <f>'Tbl1a&amp;b. A'!B138</f>
        <v>41771</v>
      </c>
      <c r="B137" s="607">
        <v>47</v>
      </c>
      <c r="C137" s="273">
        <v>19.899999999999999</v>
      </c>
      <c r="D137" s="338">
        <v>1720</v>
      </c>
      <c r="E137" s="605"/>
      <c r="F137" s="29"/>
      <c r="G137" s="29"/>
    </row>
    <row r="138" spans="1:7" s="6" customFormat="1" ht="17.45" customHeight="1" x14ac:dyDescent="0.3">
      <c r="A138" s="272">
        <f>'Tbl1a&amp;b. A'!B139</f>
        <v>41772</v>
      </c>
      <c r="B138" s="607">
        <v>43</v>
      </c>
      <c r="C138" s="273">
        <v>22.5</v>
      </c>
      <c r="D138" s="338">
        <v>1740</v>
      </c>
      <c r="E138" s="605"/>
      <c r="F138" s="29"/>
      <c r="G138" s="29"/>
    </row>
    <row r="139" spans="1:7" s="6" customFormat="1" ht="17.45" customHeight="1" x14ac:dyDescent="0.3">
      <c r="A139" s="272">
        <f>'Tbl1a&amp;b. A'!B140</f>
        <v>41773</v>
      </c>
      <c r="B139" s="607">
        <v>40</v>
      </c>
      <c r="C139" s="273">
        <v>25</v>
      </c>
      <c r="D139" s="338">
        <v>1730</v>
      </c>
      <c r="E139" s="605"/>
      <c r="F139" s="29"/>
      <c r="G139" s="29"/>
    </row>
    <row r="140" spans="1:7" s="6" customFormat="1" ht="17.45" customHeight="1" x14ac:dyDescent="0.3">
      <c r="A140" s="272">
        <f>'Tbl1a&amp;b. A'!B141</f>
        <v>41774</v>
      </c>
      <c r="B140" s="607">
        <v>42</v>
      </c>
      <c r="C140" s="273">
        <v>25.2</v>
      </c>
      <c r="D140" s="338">
        <v>1900</v>
      </c>
      <c r="E140" s="605"/>
      <c r="F140" s="29"/>
      <c r="G140" s="29"/>
    </row>
    <row r="141" spans="1:7" s="6" customFormat="1" ht="17.45" customHeight="1" x14ac:dyDescent="0.3">
      <c r="A141" s="272">
        <f>'Tbl1a&amp;b. A'!B142</f>
        <v>41775</v>
      </c>
      <c r="B141" s="607">
        <v>40</v>
      </c>
      <c r="C141" s="273">
        <v>24.5</v>
      </c>
      <c r="D141" s="338">
        <v>1700</v>
      </c>
      <c r="E141" s="605"/>
      <c r="F141" s="29"/>
      <c r="G141" s="29"/>
    </row>
    <row r="142" spans="1:7" s="6" customFormat="1" ht="17.45" customHeight="1" x14ac:dyDescent="0.3">
      <c r="A142" s="272">
        <f>'Tbl1a&amp;b. A'!B143</f>
        <v>41776</v>
      </c>
      <c r="B142" s="607">
        <v>43</v>
      </c>
      <c r="C142" s="273">
        <v>24</v>
      </c>
      <c r="D142" s="338">
        <v>1670</v>
      </c>
      <c r="E142" s="605"/>
      <c r="F142" s="29"/>
      <c r="G142" s="29"/>
    </row>
    <row r="143" spans="1:7" s="6" customFormat="1" ht="17.45" customHeight="1" x14ac:dyDescent="0.3">
      <c r="A143" s="272">
        <f>'Tbl1a&amp;b. A'!B144</f>
        <v>41777</v>
      </c>
      <c r="B143" s="607">
        <v>38</v>
      </c>
      <c r="C143" s="273">
        <v>23.3</v>
      </c>
      <c r="D143" s="338">
        <v>1600</v>
      </c>
      <c r="E143" s="605"/>
      <c r="F143" s="29"/>
      <c r="G143" s="29"/>
    </row>
    <row r="144" spans="1:7" s="6" customFormat="1" ht="17.45" customHeight="1" x14ac:dyDescent="0.3">
      <c r="A144" s="272">
        <f>'Tbl1a&amp;b. A'!B145</f>
        <v>41778</v>
      </c>
      <c r="B144" s="607">
        <v>41</v>
      </c>
      <c r="C144" s="273">
        <v>22.5</v>
      </c>
      <c r="D144" s="338">
        <v>1660</v>
      </c>
      <c r="E144" s="605"/>
      <c r="F144" s="29"/>
      <c r="G144" s="29"/>
    </row>
    <row r="145" spans="1:7" s="6" customFormat="1" ht="17.45" customHeight="1" x14ac:dyDescent="0.3">
      <c r="A145" s="272">
        <f>'Tbl1a&amp;b. A'!B146</f>
        <v>41779</v>
      </c>
      <c r="B145" s="607">
        <v>39</v>
      </c>
      <c r="C145" s="273">
        <v>21.4</v>
      </c>
      <c r="D145" s="338">
        <v>1560</v>
      </c>
      <c r="E145" s="605"/>
      <c r="F145" s="29"/>
      <c r="G145" s="29"/>
    </row>
    <row r="146" spans="1:7" s="6" customFormat="1" ht="17.45" customHeight="1" x14ac:dyDescent="0.3">
      <c r="A146" s="272">
        <f>'Tbl1a&amp;b. A'!B147</f>
        <v>41780</v>
      </c>
      <c r="B146" s="607">
        <v>43</v>
      </c>
      <c r="C146" s="273">
        <v>21.5</v>
      </c>
      <c r="D146" s="338">
        <v>1670</v>
      </c>
      <c r="E146" s="605"/>
      <c r="F146" s="29"/>
      <c r="G146" s="29"/>
    </row>
    <row r="147" spans="1:7" s="6" customFormat="1" ht="17.45" customHeight="1" x14ac:dyDescent="0.3">
      <c r="A147" s="272">
        <f>'Tbl1a&amp;b. A'!B148</f>
        <v>41781</v>
      </c>
      <c r="B147" s="607">
        <v>43</v>
      </c>
      <c r="C147" s="273">
        <v>23.8</v>
      </c>
      <c r="D147" s="338">
        <v>1710</v>
      </c>
      <c r="E147" s="605"/>
      <c r="F147" s="29"/>
      <c r="G147" s="29"/>
    </row>
    <row r="148" spans="1:7" s="6" customFormat="1" ht="17.45" customHeight="1" x14ac:dyDescent="0.3">
      <c r="A148" s="272">
        <f>'Tbl1a&amp;b. A'!B149</f>
        <v>41782</v>
      </c>
      <c r="B148" s="607">
        <v>40</v>
      </c>
      <c r="C148" s="273">
        <v>25.1</v>
      </c>
      <c r="D148" s="338">
        <v>1730</v>
      </c>
      <c r="E148" s="605"/>
      <c r="F148" s="29"/>
      <c r="G148" s="29"/>
    </row>
    <row r="149" spans="1:7" s="6" customFormat="1" ht="17.45" customHeight="1" x14ac:dyDescent="0.3">
      <c r="A149" s="272">
        <f>'Tbl1a&amp;b. A'!B150</f>
        <v>41783</v>
      </c>
      <c r="B149" s="607">
        <v>39</v>
      </c>
      <c r="C149" s="273">
        <v>25.1</v>
      </c>
      <c r="D149" s="338">
        <v>1800</v>
      </c>
      <c r="E149" s="605"/>
      <c r="F149" s="29"/>
      <c r="G149" s="29"/>
    </row>
    <row r="150" spans="1:7" s="6" customFormat="1" ht="17.45" customHeight="1" x14ac:dyDescent="0.3">
      <c r="A150" s="272">
        <f>'Tbl1a&amp;b. A'!B151</f>
        <v>41784</v>
      </c>
      <c r="B150" s="607">
        <v>40</v>
      </c>
      <c r="C150" s="273">
        <v>25.1</v>
      </c>
      <c r="D150" s="338">
        <v>1750</v>
      </c>
      <c r="E150" s="605"/>
      <c r="F150" s="29"/>
      <c r="G150" s="29"/>
    </row>
    <row r="151" spans="1:7" s="6" customFormat="1" ht="17.45" customHeight="1" x14ac:dyDescent="0.3">
      <c r="A151" s="272">
        <f>'Tbl1a&amp;b. A'!B152</f>
        <v>41785</v>
      </c>
      <c r="B151" s="607">
        <v>48</v>
      </c>
      <c r="C151" s="273">
        <v>25.6</v>
      </c>
      <c r="D151" s="338">
        <v>1770</v>
      </c>
      <c r="E151" s="605"/>
      <c r="F151" s="29"/>
      <c r="G151" s="29"/>
    </row>
    <row r="152" spans="1:7" s="6" customFormat="1" ht="17.45" customHeight="1" x14ac:dyDescent="0.3">
      <c r="A152" s="272">
        <f>'Tbl1a&amp;b. A'!B153</f>
        <v>41786</v>
      </c>
      <c r="B152" s="607">
        <v>52</v>
      </c>
      <c r="C152" s="273">
        <v>24.7</v>
      </c>
      <c r="D152" s="338">
        <v>1290</v>
      </c>
      <c r="E152" s="605"/>
      <c r="F152" s="29"/>
      <c r="G152" s="29"/>
    </row>
    <row r="153" spans="1:7" s="6" customFormat="1" ht="17.45" customHeight="1" x14ac:dyDescent="0.3">
      <c r="A153" s="272">
        <f>'Tbl1a&amp;b. A'!B154</f>
        <v>41787</v>
      </c>
      <c r="B153" s="607">
        <v>42</v>
      </c>
      <c r="C153" s="273">
        <v>21.9</v>
      </c>
      <c r="D153" s="338">
        <v>1410</v>
      </c>
      <c r="E153" s="605"/>
      <c r="F153" s="29"/>
      <c r="G153" s="29"/>
    </row>
    <row r="154" spans="1:7" s="6" customFormat="1" ht="17.45" customHeight="1" x14ac:dyDescent="0.3">
      <c r="A154" s="272">
        <f>'Tbl1a&amp;b. A'!B155</f>
        <v>41788</v>
      </c>
      <c r="B154" s="607">
        <v>39</v>
      </c>
      <c r="C154" s="273">
        <v>20.399999999999999</v>
      </c>
      <c r="D154" s="338">
        <v>1480</v>
      </c>
      <c r="E154" s="605"/>
      <c r="F154" s="29"/>
      <c r="G154" s="29"/>
    </row>
    <row r="155" spans="1:7" s="6" customFormat="1" ht="17.45" customHeight="1" x14ac:dyDescent="0.3">
      <c r="A155" s="272">
        <f>'Tbl1a&amp;b. A'!B156</f>
        <v>41789</v>
      </c>
      <c r="B155" s="607">
        <v>45</v>
      </c>
      <c r="C155" s="273">
        <v>23.4</v>
      </c>
      <c r="D155" s="338">
        <v>1500</v>
      </c>
      <c r="E155" s="605"/>
      <c r="F155" s="29"/>
      <c r="G155" s="29"/>
    </row>
    <row r="156" spans="1:7" s="6" customFormat="1" ht="17.45" customHeight="1" x14ac:dyDescent="0.3">
      <c r="A156" s="272">
        <f>'Tbl1a&amp;b. A'!B157</f>
        <v>41790</v>
      </c>
      <c r="B156" s="607">
        <v>51</v>
      </c>
      <c r="C156" s="273">
        <v>23.2</v>
      </c>
      <c r="D156" s="338">
        <v>1250</v>
      </c>
      <c r="E156" s="605"/>
      <c r="F156" s="29"/>
      <c r="G156" s="29"/>
    </row>
    <row r="157" spans="1:7" s="6" customFormat="1" ht="17.45" customHeight="1" x14ac:dyDescent="0.3">
      <c r="A157" s="272">
        <f>'Tbl1a&amp;b. A'!B158</f>
        <v>41791</v>
      </c>
      <c r="B157" s="607">
        <v>37</v>
      </c>
      <c r="C157" s="273">
        <v>24.2</v>
      </c>
      <c r="D157" s="338">
        <v>1320</v>
      </c>
      <c r="E157" s="605"/>
      <c r="F157" s="29"/>
      <c r="G157" s="29"/>
    </row>
    <row r="158" spans="1:7" s="6" customFormat="1" ht="17.45" customHeight="1" x14ac:dyDescent="0.3">
      <c r="A158" s="272">
        <f>'Tbl1a&amp;b. A'!B159</f>
        <v>41792</v>
      </c>
      <c r="B158" s="607">
        <v>33</v>
      </c>
      <c r="C158" s="273">
        <v>24.4</v>
      </c>
      <c r="D158" s="338">
        <v>1460</v>
      </c>
      <c r="E158" s="605"/>
      <c r="F158" s="29"/>
      <c r="G158" s="29"/>
    </row>
    <row r="159" spans="1:7" s="6" customFormat="1" ht="17.45" customHeight="1" x14ac:dyDescent="0.3">
      <c r="A159" s="272">
        <f>'Tbl1a&amp;b. A'!B160</f>
        <v>41793</v>
      </c>
      <c r="B159" s="607">
        <v>31</v>
      </c>
      <c r="C159" s="273">
        <v>22.5</v>
      </c>
      <c r="D159" s="338">
        <v>1590</v>
      </c>
      <c r="E159" s="605"/>
      <c r="F159" s="29"/>
      <c r="G159" s="29"/>
    </row>
    <row r="160" spans="1:7" s="6" customFormat="1" ht="17.45" customHeight="1" x14ac:dyDescent="0.3">
      <c r="A160" s="272">
        <f>'Tbl1a&amp;b. A'!B161</f>
        <v>41794</v>
      </c>
      <c r="B160" s="607">
        <v>23</v>
      </c>
      <c r="C160" s="273">
        <v>24.6</v>
      </c>
      <c r="D160" s="338">
        <v>1740</v>
      </c>
      <c r="E160" s="605"/>
      <c r="F160" s="29"/>
      <c r="G160" s="29"/>
    </row>
    <row r="161" spans="1:7" s="6" customFormat="1" ht="17.45" customHeight="1" x14ac:dyDescent="0.3">
      <c r="A161" s="272">
        <f>'Tbl1a&amp;b. A'!B162</f>
        <v>41795</v>
      </c>
      <c r="B161" s="607">
        <v>21</v>
      </c>
      <c r="C161" s="273">
        <v>26</v>
      </c>
      <c r="D161" s="338">
        <v>1740</v>
      </c>
      <c r="E161" s="605"/>
      <c r="F161" s="29"/>
      <c r="G161" s="29"/>
    </row>
    <row r="162" spans="1:7" s="6" customFormat="1" ht="17.45" customHeight="1" x14ac:dyDescent="0.3">
      <c r="A162" s="272">
        <f>'Tbl1a&amp;b. A'!B163</f>
        <v>41796</v>
      </c>
      <c r="B162" s="607">
        <v>27</v>
      </c>
      <c r="C162" s="273">
        <v>26.3</v>
      </c>
      <c r="D162" s="338">
        <v>1720</v>
      </c>
      <c r="E162" s="605"/>
      <c r="F162" s="29"/>
      <c r="G162" s="29"/>
    </row>
    <row r="163" spans="1:7" s="6" customFormat="1" ht="17.45" customHeight="1" x14ac:dyDescent="0.3">
      <c r="A163" s="272">
        <f>'Tbl1a&amp;b. A'!B164</f>
        <v>41797</v>
      </c>
      <c r="B163" s="607">
        <v>25</v>
      </c>
      <c r="C163" s="273">
        <v>26.6</v>
      </c>
      <c r="D163" s="338">
        <v>1520</v>
      </c>
      <c r="E163" s="605"/>
      <c r="F163" s="29"/>
      <c r="G163" s="29"/>
    </row>
    <row r="164" spans="1:7" s="6" customFormat="1" ht="17.45" customHeight="1" x14ac:dyDescent="0.3">
      <c r="A164" s="272">
        <f>'Tbl1a&amp;b. A'!B165</f>
        <v>41798</v>
      </c>
      <c r="B164" s="607">
        <v>22</v>
      </c>
      <c r="C164" s="273">
        <v>27.2</v>
      </c>
      <c r="D164" s="338">
        <v>1580</v>
      </c>
      <c r="E164" s="605"/>
      <c r="F164" s="29"/>
      <c r="G164" s="29"/>
    </row>
    <row r="165" spans="1:7" s="6" customFormat="1" ht="17.45" customHeight="1" x14ac:dyDescent="0.3">
      <c r="A165" s="272">
        <f>'Tbl1a&amp;b. A'!B166</f>
        <v>41799</v>
      </c>
      <c r="B165" s="607">
        <v>32</v>
      </c>
      <c r="C165" s="273">
        <v>28</v>
      </c>
      <c r="D165" s="338">
        <v>1580</v>
      </c>
      <c r="E165" s="605"/>
      <c r="F165" s="29"/>
      <c r="G165" s="29"/>
    </row>
    <row r="166" spans="1:7" s="6" customFormat="1" ht="17.45" customHeight="1" x14ac:dyDescent="0.3">
      <c r="A166" s="272">
        <f>'Tbl1a&amp;b. A'!B167</f>
        <v>41800</v>
      </c>
      <c r="B166" s="607">
        <v>42</v>
      </c>
      <c r="C166" s="273">
        <v>27.2</v>
      </c>
      <c r="D166" s="338">
        <v>1250</v>
      </c>
      <c r="E166" s="605"/>
      <c r="F166" s="29"/>
      <c r="G166" s="29"/>
    </row>
    <row r="167" spans="1:7" s="6" customFormat="1" ht="17.45" customHeight="1" x14ac:dyDescent="0.3">
      <c r="A167" s="272">
        <f>'Tbl1a&amp;b. A'!B168</f>
        <v>41801</v>
      </c>
      <c r="B167" s="607">
        <v>40</v>
      </c>
      <c r="C167" s="273">
        <v>25.4</v>
      </c>
      <c r="D167" s="338">
        <v>1180</v>
      </c>
      <c r="E167" s="605"/>
      <c r="F167" s="29"/>
      <c r="G167" s="29"/>
    </row>
    <row r="168" spans="1:7" s="6" customFormat="1" ht="17.45" customHeight="1" x14ac:dyDescent="0.3">
      <c r="A168" s="272">
        <f>'Tbl1a&amp;b. A'!B169</f>
        <v>41802</v>
      </c>
      <c r="B168" s="607">
        <v>41</v>
      </c>
      <c r="C168" s="273">
        <v>25.2</v>
      </c>
      <c r="D168" s="338">
        <v>1290</v>
      </c>
      <c r="E168" s="605"/>
      <c r="F168" s="29"/>
      <c r="G168" s="29"/>
    </row>
    <row r="169" spans="1:7" s="6" customFormat="1" ht="17.45" customHeight="1" x14ac:dyDescent="0.3">
      <c r="A169" s="272">
        <f>'Tbl1a&amp;b. A'!B170</f>
        <v>41803</v>
      </c>
      <c r="B169" s="607">
        <v>32</v>
      </c>
      <c r="C169" s="273">
        <v>24.2</v>
      </c>
      <c r="D169" s="338">
        <v>1400</v>
      </c>
      <c r="E169" s="605"/>
      <c r="F169" s="29"/>
      <c r="G169" s="29"/>
    </row>
    <row r="170" spans="1:7" s="6" customFormat="1" ht="17.45" customHeight="1" x14ac:dyDescent="0.3">
      <c r="A170" s="272">
        <f>'Tbl1a&amp;b. A'!B171</f>
        <v>41804</v>
      </c>
      <c r="B170" s="607">
        <v>29</v>
      </c>
      <c r="C170" s="273">
        <v>24.1</v>
      </c>
      <c r="D170" s="338">
        <v>1400</v>
      </c>
      <c r="E170" s="605"/>
      <c r="F170" s="29"/>
      <c r="G170" s="29"/>
    </row>
    <row r="171" spans="1:7" s="6" customFormat="1" ht="17.45" customHeight="1" x14ac:dyDescent="0.3">
      <c r="A171" s="272">
        <f>'Tbl1a&amp;b. A'!B172</f>
        <v>41805</v>
      </c>
      <c r="B171" s="607">
        <v>29</v>
      </c>
      <c r="C171" s="273">
        <v>23.5</v>
      </c>
      <c r="D171" s="338">
        <v>1340</v>
      </c>
      <c r="E171" s="605"/>
      <c r="F171" s="29"/>
      <c r="G171" s="29"/>
    </row>
    <row r="172" spans="1:7" s="6" customFormat="1" ht="17.45" customHeight="1" x14ac:dyDescent="0.3">
      <c r="A172" s="272">
        <f>'Tbl1a&amp;b. A'!B173</f>
        <v>41806</v>
      </c>
      <c r="B172" s="607">
        <v>39</v>
      </c>
      <c r="C172" s="273">
        <v>21.8</v>
      </c>
      <c r="D172" s="338">
        <v>1260</v>
      </c>
      <c r="E172" s="605"/>
      <c r="F172" s="29"/>
      <c r="G172" s="29"/>
    </row>
    <row r="173" spans="1:7" s="6" customFormat="1" ht="17.45" customHeight="1" x14ac:dyDescent="0.3">
      <c r="A173" s="272">
        <f>'Tbl1a&amp;b. A'!B174</f>
        <v>41807</v>
      </c>
      <c r="B173" s="607">
        <v>36</v>
      </c>
      <c r="C173" s="273">
        <v>21.3</v>
      </c>
      <c r="D173" s="338">
        <v>1200</v>
      </c>
      <c r="E173" s="605"/>
      <c r="F173" s="29"/>
      <c r="G173" s="29"/>
    </row>
    <row r="174" spans="1:7" s="6" customFormat="1" ht="17.45" customHeight="1" x14ac:dyDescent="0.3">
      <c r="A174" s="272">
        <f>'Tbl1a&amp;b. A'!B175</f>
        <v>41808</v>
      </c>
      <c r="B174" s="607">
        <v>35</v>
      </c>
      <c r="C174" s="273">
        <v>22</v>
      </c>
      <c r="D174" s="338">
        <v>1180</v>
      </c>
      <c r="E174" s="605"/>
      <c r="F174" s="29"/>
      <c r="G174" s="29"/>
    </row>
    <row r="175" spans="1:7" s="6" customFormat="1" ht="17.45" customHeight="1" x14ac:dyDescent="0.3">
      <c r="A175" s="272">
        <f>'Tbl1a&amp;b. A'!B176</f>
        <v>41809</v>
      </c>
      <c r="B175" s="607">
        <v>36</v>
      </c>
      <c r="C175" s="273">
        <v>24</v>
      </c>
      <c r="D175" s="338">
        <v>1230</v>
      </c>
      <c r="E175" s="605"/>
      <c r="F175" s="29"/>
      <c r="G175" s="29"/>
    </row>
    <row r="176" spans="1:7" s="6" customFormat="1" ht="17.45" customHeight="1" x14ac:dyDescent="0.3">
      <c r="A176" s="272">
        <f>'Tbl1a&amp;b. A'!B177</f>
        <v>41810</v>
      </c>
      <c r="B176" s="607">
        <v>32</v>
      </c>
      <c r="C176" s="273">
        <v>25.1</v>
      </c>
      <c r="D176" s="338">
        <v>1360</v>
      </c>
      <c r="E176" s="605"/>
      <c r="F176" s="29"/>
      <c r="G176" s="29"/>
    </row>
    <row r="177" spans="1:7" s="6" customFormat="1" ht="17.45" customHeight="1" x14ac:dyDescent="0.3">
      <c r="A177" s="272">
        <f>'Tbl1a&amp;b. A'!B178</f>
        <v>41811</v>
      </c>
      <c r="B177" s="607">
        <v>34</v>
      </c>
      <c r="C177" s="273">
        <v>24.9</v>
      </c>
      <c r="D177" s="338">
        <v>1340</v>
      </c>
      <c r="E177" s="605"/>
      <c r="F177" s="29"/>
      <c r="G177" s="29"/>
    </row>
    <row r="178" spans="1:7" s="6" customFormat="1" ht="17.45" customHeight="1" x14ac:dyDescent="0.3">
      <c r="A178" s="272">
        <f>'Tbl1a&amp;b. A'!B179</f>
        <v>41812</v>
      </c>
      <c r="B178" s="607">
        <v>30</v>
      </c>
      <c r="C178" s="273">
        <v>23.5</v>
      </c>
      <c r="D178" s="338">
        <v>1270</v>
      </c>
      <c r="E178" s="605"/>
      <c r="F178" s="29"/>
      <c r="G178" s="29"/>
    </row>
    <row r="179" spans="1:7" s="6" customFormat="1" ht="17.45" customHeight="1" x14ac:dyDescent="0.3">
      <c r="A179" s="272">
        <f>'Tbl1a&amp;b. A'!B180</f>
        <v>41813</v>
      </c>
      <c r="B179" s="607">
        <v>29</v>
      </c>
      <c r="C179" s="273">
        <v>25.1</v>
      </c>
      <c r="D179" s="338">
        <v>1340</v>
      </c>
      <c r="E179" s="605"/>
      <c r="F179" s="29"/>
      <c r="G179" s="29"/>
    </row>
    <row r="180" spans="1:7" s="6" customFormat="1" ht="17.45" customHeight="1" x14ac:dyDescent="0.3">
      <c r="A180" s="272">
        <f>'Tbl1a&amp;b. A'!B181</f>
        <v>41814</v>
      </c>
      <c r="B180" s="607">
        <v>33</v>
      </c>
      <c r="C180" s="273">
        <v>26.5</v>
      </c>
      <c r="D180" s="338">
        <v>1240</v>
      </c>
      <c r="E180" s="605"/>
      <c r="F180" s="29"/>
      <c r="G180" s="29"/>
    </row>
    <row r="181" spans="1:7" s="6" customFormat="1" ht="17.45" customHeight="1" x14ac:dyDescent="0.3">
      <c r="A181" s="272">
        <f>'Tbl1a&amp;b. A'!B182</f>
        <v>41815</v>
      </c>
      <c r="B181" s="607">
        <v>29</v>
      </c>
      <c r="C181" s="273">
        <v>25.8</v>
      </c>
      <c r="D181" s="338">
        <v>1230</v>
      </c>
      <c r="E181" s="605"/>
      <c r="F181" s="29"/>
      <c r="G181" s="29"/>
    </row>
    <row r="182" spans="1:7" s="6" customFormat="1" ht="17.45" customHeight="1" x14ac:dyDescent="0.3">
      <c r="A182" s="272">
        <f>'Tbl1a&amp;b. A'!B183</f>
        <v>41816</v>
      </c>
      <c r="B182" s="607">
        <v>26</v>
      </c>
      <c r="C182" s="273">
        <v>25</v>
      </c>
      <c r="D182" s="338">
        <v>1310</v>
      </c>
      <c r="E182" s="605"/>
      <c r="F182" s="29"/>
      <c r="G182" s="29"/>
    </row>
    <row r="183" spans="1:7" s="6" customFormat="1" ht="17.45" customHeight="1" x14ac:dyDescent="0.3">
      <c r="A183" s="272">
        <f>'Tbl1a&amp;b. A'!B184</f>
        <v>41817</v>
      </c>
      <c r="B183" s="607">
        <v>33</v>
      </c>
      <c r="C183" s="273">
        <v>25.2</v>
      </c>
      <c r="D183" s="338">
        <v>1290</v>
      </c>
      <c r="E183" s="605"/>
      <c r="F183" s="29"/>
      <c r="G183" s="29"/>
    </row>
    <row r="184" spans="1:7" s="6" customFormat="1" ht="17.45" customHeight="1" x14ac:dyDescent="0.3">
      <c r="A184" s="272">
        <f>'Tbl1a&amp;b. A'!B185</f>
        <v>41818</v>
      </c>
      <c r="B184" s="607">
        <v>32</v>
      </c>
      <c r="C184" s="273">
        <v>26</v>
      </c>
      <c r="D184" s="338">
        <v>1240</v>
      </c>
      <c r="E184" s="605"/>
      <c r="F184" s="29"/>
      <c r="G184" s="29"/>
    </row>
    <row r="185" spans="1:7" s="6" customFormat="1" ht="17.45" customHeight="1" x14ac:dyDescent="0.3">
      <c r="A185" s="272">
        <f>'Tbl1a&amp;b. A'!B186</f>
        <v>41819</v>
      </c>
      <c r="B185" s="607">
        <v>35</v>
      </c>
      <c r="C185" s="273">
        <v>26.4</v>
      </c>
      <c r="D185" s="338">
        <v>1190</v>
      </c>
      <c r="E185" s="605"/>
      <c r="F185" s="29"/>
      <c r="G185" s="29"/>
    </row>
    <row r="186" spans="1:7" s="6" customFormat="1" ht="17.45" customHeight="1" x14ac:dyDescent="0.3">
      <c r="A186" s="272">
        <v>41820</v>
      </c>
      <c r="B186" s="607">
        <v>33</v>
      </c>
      <c r="C186" s="273">
        <v>27.3</v>
      </c>
      <c r="D186" s="338">
        <v>1120</v>
      </c>
      <c r="E186" s="605"/>
      <c r="F186" s="29"/>
      <c r="G186" s="29"/>
    </row>
    <row r="187" spans="1:7" s="6" customFormat="1" ht="17.45" customHeight="1" x14ac:dyDescent="0.3">
      <c r="A187" s="272">
        <v>41821</v>
      </c>
      <c r="B187" s="607">
        <v>37</v>
      </c>
      <c r="C187" s="273">
        <v>28.3</v>
      </c>
      <c r="D187" s="338">
        <v>1020</v>
      </c>
      <c r="E187" s="605"/>
      <c r="F187" s="29"/>
      <c r="G187" s="29"/>
    </row>
    <row r="188" spans="1:7" s="6" customFormat="1" ht="17.45" customHeight="1" x14ac:dyDescent="0.3">
      <c r="A188" s="272">
        <v>41822</v>
      </c>
      <c r="B188" s="607">
        <v>29</v>
      </c>
      <c r="C188" s="273">
        <v>27.6</v>
      </c>
      <c r="D188" s="338">
        <v>1010</v>
      </c>
      <c r="E188" s="605"/>
      <c r="F188" s="29"/>
      <c r="G188" s="29"/>
    </row>
    <row r="189" spans="1:7" s="6" customFormat="1" ht="17.45" customHeight="1" x14ac:dyDescent="0.3">
      <c r="A189" s="272">
        <v>41823</v>
      </c>
      <c r="B189" s="607">
        <v>30</v>
      </c>
      <c r="C189" s="273">
        <v>27.4</v>
      </c>
      <c r="D189" s="338">
        <v>1040</v>
      </c>
      <c r="E189" s="605"/>
      <c r="F189" s="29"/>
      <c r="G189" s="29"/>
    </row>
    <row r="190" spans="1:7" s="6" customFormat="1" ht="17.45" customHeight="1" x14ac:dyDescent="0.3">
      <c r="A190" s="272">
        <v>41824</v>
      </c>
      <c r="B190" s="607">
        <v>34</v>
      </c>
      <c r="C190" s="273">
        <v>27.9</v>
      </c>
      <c r="D190" s="338">
        <v>1050</v>
      </c>
      <c r="E190" s="605"/>
      <c r="F190" s="29"/>
      <c r="G190" s="29"/>
    </row>
    <row r="191" spans="1:7" s="6" customFormat="1" ht="17.45" customHeight="1" x14ac:dyDescent="0.3">
      <c r="A191" s="272">
        <v>41825</v>
      </c>
      <c r="B191" s="607">
        <v>32</v>
      </c>
      <c r="C191" s="273">
        <v>27.2</v>
      </c>
      <c r="D191" s="338">
        <v>998</v>
      </c>
      <c r="E191" s="605"/>
      <c r="F191" s="29"/>
      <c r="G191" s="29"/>
    </row>
    <row r="192" spans="1:7" s="6" customFormat="1" ht="17.45" customHeight="1" x14ac:dyDescent="0.3">
      <c r="A192" s="272">
        <v>41826</v>
      </c>
      <c r="B192" s="607">
        <v>28</v>
      </c>
      <c r="C192" s="273">
        <v>26.5</v>
      </c>
      <c r="D192" s="338">
        <v>1020</v>
      </c>
      <c r="E192" s="605"/>
      <c r="F192" s="29"/>
      <c r="G192" s="29"/>
    </row>
    <row r="193" spans="1:7" s="6" customFormat="1" ht="17.45" customHeight="1" x14ac:dyDescent="0.3">
      <c r="A193" s="272">
        <v>41827</v>
      </c>
      <c r="B193" s="607">
        <v>28</v>
      </c>
      <c r="C193" s="273">
        <v>25.6</v>
      </c>
      <c r="D193" s="338">
        <v>1040</v>
      </c>
      <c r="E193" s="605"/>
      <c r="F193" s="29"/>
      <c r="G193" s="29"/>
    </row>
    <row r="194" spans="1:7" s="6" customFormat="1" ht="17.45" customHeight="1" x14ac:dyDescent="0.3">
      <c r="A194" s="272">
        <v>41828</v>
      </c>
      <c r="B194" s="607">
        <v>23</v>
      </c>
      <c r="C194" s="273">
        <v>27.2</v>
      </c>
      <c r="D194" s="338">
        <v>1080</v>
      </c>
      <c r="E194" s="605"/>
      <c r="F194" s="29"/>
      <c r="G194" s="29"/>
    </row>
    <row r="195" spans="1:7" s="6" customFormat="1" ht="17.45" customHeight="1" x14ac:dyDescent="0.3">
      <c r="A195" s="272">
        <v>41829</v>
      </c>
      <c r="B195" s="607">
        <v>25</v>
      </c>
      <c r="C195" s="273">
        <v>27.6</v>
      </c>
      <c r="D195" s="338">
        <v>955</v>
      </c>
      <c r="E195" s="605"/>
      <c r="F195" s="29"/>
      <c r="G195" s="29"/>
    </row>
    <row r="196" spans="1:7" s="6" customFormat="1" ht="17.45" customHeight="1" x14ac:dyDescent="0.3">
      <c r="A196" s="272">
        <v>41830</v>
      </c>
      <c r="B196" s="607">
        <v>21</v>
      </c>
      <c r="C196" s="273">
        <v>27.5</v>
      </c>
      <c r="D196" s="338">
        <v>1020</v>
      </c>
      <c r="E196" s="605"/>
      <c r="F196" s="29"/>
      <c r="G196" s="29"/>
    </row>
    <row r="197" spans="1:7" s="6" customFormat="1" ht="17.45" customHeight="1" x14ac:dyDescent="0.3">
      <c r="A197" s="272">
        <v>41831</v>
      </c>
      <c r="B197" s="607">
        <v>17</v>
      </c>
      <c r="C197" s="273">
        <v>26.6</v>
      </c>
      <c r="D197" s="338">
        <v>1060</v>
      </c>
      <c r="E197" s="605"/>
      <c r="F197" s="29"/>
      <c r="G197" s="29"/>
    </row>
    <row r="198" spans="1:7" s="6" customFormat="1" ht="17.45" customHeight="1" x14ac:dyDescent="0.3">
      <c r="A198" s="272">
        <v>41832</v>
      </c>
      <c r="B198" s="607">
        <v>18</v>
      </c>
      <c r="C198" s="273">
        <v>26.3</v>
      </c>
      <c r="D198" s="338">
        <v>1200</v>
      </c>
      <c r="E198" s="605"/>
      <c r="F198" s="29"/>
      <c r="G198" s="29"/>
    </row>
    <row r="199" spans="1:7" s="6" customFormat="1" ht="17.45" customHeight="1" x14ac:dyDescent="0.3">
      <c r="A199" s="272">
        <v>41833</v>
      </c>
      <c r="B199" s="607">
        <v>20</v>
      </c>
      <c r="C199" s="273">
        <v>26.8</v>
      </c>
      <c r="D199" s="338">
        <v>1270</v>
      </c>
      <c r="E199" s="605"/>
      <c r="F199" s="29"/>
      <c r="G199" s="29"/>
    </row>
    <row r="200" spans="1:7" s="6" customFormat="1" ht="17.45" customHeight="1" x14ac:dyDescent="0.3">
      <c r="A200" s="272">
        <v>41834</v>
      </c>
      <c r="B200" s="607">
        <v>28</v>
      </c>
      <c r="C200" s="273">
        <v>27.6</v>
      </c>
      <c r="D200" s="338">
        <v>1040</v>
      </c>
      <c r="E200" s="605"/>
      <c r="F200" s="29"/>
      <c r="G200" s="29"/>
    </row>
    <row r="201" spans="1:7" s="6" customFormat="1" ht="17.45" customHeight="1" x14ac:dyDescent="0.3">
      <c r="A201" s="272">
        <v>41835</v>
      </c>
      <c r="B201" s="607">
        <v>33</v>
      </c>
      <c r="C201" s="273">
        <v>27</v>
      </c>
      <c r="D201" s="338">
        <v>1030</v>
      </c>
      <c r="E201" s="605"/>
      <c r="F201" s="29"/>
      <c r="G201" s="29"/>
    </row>
    <row r="202" spans="1:7" s="6" customFormat="1" ht="17.45" customHeight="1" x14ac:dyDescent="0.3">
      <c r="A202" s="272">
        <v>41836</v>
      </c>
      <c r="B202" s="607">
        <v>26</v>
      </c>
      <c r="C202" s="273">
        <v>27.4</v>
      </c>
      <c r="D202" s="338">
        <v>965</v>
      </c>
      <c r="E202" s="605"/>
      <c r="F202" s="29"/>
      <c r="G202" s="29"/>
    </row>
    <row r="203" spans="1:7" s="6" customFormat="1" ht="17.45" customHeight="1" x14ac:dyDescent="0.3">
      <c r="A203" s="272">
        <v>41837</v>
      </c>
      <c r="B203" s="607">
        <v>19</v>
      </c>
      <c r="C203" s="273">
        <v>26.6</v>
      </c>
      <c r="D203" s="338">
        <v>1040</v>
      </c>
      <c r="E203" s="605"/>
      <c r="F203" s="29"/>
      <c r="G203" s="29"/>
    </row>
    <row r="204" spans="1:7" s="6" customFormat="1" ht="17.45" customHeight="1" x14ac:dyDescent="0.3">
      <c r="A204" s="272">
        <v>41838</v>
      </c>
      <c r="B204" s="607">
        <v>26</v>
      </c>
      <c r="C204" s="273">
        <v>26</v>
      </c>
      <c r="D204" s="338">
        <v>1090</v>
      </c>
      <c r="E204" s="605"/>
      <c r="F204" s="29"/>
      <c r="G204" s="29"/>
    </row>
    <row r="205" spans="1:7" s="6" customFormat="1" ht="17.45" customHeight="1" x14ac:dyDescent="0.3">
      <c r="A205" s="272">
        <v>41839</v>
      </c>
      <c r="B205" s="607">
        <v>25</v>
      </c>
      <c r="C205" s="273">
        <v>27.1</v>
      </c>
      <c r="D205" s="338">
        <v>996</v>
      </c>
      <c r="E205" s="605"/>
      <c r="F205" s="29"/>
      <c r="G205" s="29"/>
    </row>
    <row r="206" spans="1:7" s="6" customFormat="1" ht="17.45" customHeight="1" x14ac:dyDescent="0.3">
      <c r="A206" s="272">
        <v>41840</v>
      </c>
      <c r="B206" s="607">
        <v>35</v>
      </c>
      <c r="C206" s="273">
        <v>27.8</v>
      </c>
      <c r="D206" s="338">
        <v>1050</v>
      </c>
      <c r="E206" s="605"/>
      <c r="F206" s="29"/>
      <c r="G206" s="29"/>
    </row>
    <row r="207" spans="1:7" s="6" customFormat="1" ht="17.45" customHeight="1" x14ac:dyDescent="0.3">
      <c r="A207" s="272">
        <v>41841</v>
      </c>
      <c r="B207" s="607">
        <v>43</v>
      </c>
      <c r="C207" s="273">
        <v>26.7</v>
      </c>
      <c r="D207" s="338">
        <v>1060</v>
      </c>
      <c r="E207" s="605"/>
      <c r="F207" s="29"/>
      <c r="G207" s="29"/>
    </row>
    <row r="208" spans="1:7" s="6" customFormat="1" ht="17.45" customHeight="1" x14ac:dyDescent="0.3">
      <c r="A208" s="272">
        <v>41842</v>
      </c>
      <c r="B208" s="607">
        <v>35</v>
      </c>
      <c r="C208" s="273">
        <v>27.2</v>
      </c>
      <c r="D208" s="338">
        <v>947</v>
      </c>
      <c r="E208" s="605"/>
      <c r="F208" s="29"/>
      <c r="G208" s="29"/>
    </row>
    <row r="209" spans="1:7" s="6" customFormat="1" ht="17.45" customHeight="1" x14ac:dyDescent="0.3">
      <c r="A209" s="272">
        <v>41843</v>
      </c>
      <c r="B209" s="607">
        <v>31</v>
      </c>
      <c r="C209" s="273">
        <v>26.4</v>
      </c>
      <c r="D209" s="338">
        <v>1040</v>
      </c>
      <c r="E209" s="605"/>
      <c r="F209" s="29"/>
      <c r="G209" s="29"/>
    </row>
    <row r="210" spans="1:7" s="6" customFormat="1" ht="17.45" customHeight="1" x14ac:dyDescent="0.3">
      <c r="A210" s="272">
        <v>41844</v>
      </c>
      <c r="B210" s="607">
        <v>30</v>
      </c>
      <c r="C210" s="273">
        <v>26.5</v>
      </c>
      <c r="D210" s="338">
        <v>1140</v>
      </c>
      <c r="E210" s="605"/>
      <c r="F210" s="29"/>
      <c r="G210" s="29"/>
    </row>
    <row r="211" spans="1:7" s="6" customFormat="1" ht="17.45" customHeight="1" x14ac:dyDescent="0.3">
      <c r="A211" s="272">
        <v>41845</v>
      </c>
      <c r="B211" s="607">
        <v>31</v>
      </c>
      <c r="C211" s="273">
        <v>27.1</v>
      </c>
      <c r="D211" s="338">
        <v>1180</v>
      </c>
      <c r="E211" s="605"/>
      <c r="F211" s="29"/>
      <c r="G211" s="29"/>
    </row>
    <row r="212" spans="1:7" s="6" customFormat="1" ht="17.45" customHeight="1" x14ac:dyDescent="0.3">
      <c r="A212" s="272">
        <v>41846</v>
      </c>
      <c r="B212" s="607">
        <v>36</v>
      </c>
      <c r="C212" s="273">
        <v>28.2</v>
      </c>
      <c r="D212" s="338">
        <v>1160</v>
      </c>
      <c r="E212" s="605"/>
      <c r="F212" s="29"/>
      <c r="G212" s="29"/>
    </row>
    <row r="213" spans="1:7" s="6" customFormat="1" ht="17.45" customHeight="1" x14ac:dyDescent="0.3">
      <c r="A213" s="272">
        <v>41847</v>
      </c>
      <c r="B213" s="607">
        <v>30</v>
      </c>
      <c r="C213" s="273">
        <v>28.8</v>
      </c>
      <c r="D213" s="338">
        <v>1110</v>
      </c>
      <c r="E213" s="605"/>
      <c r="F213" s="29"/>
      <c r="G213" s="29"/>
    </row>
    <row r="214" spans="1:7" s="6" customFormat="1" ht="17.45" customHeight="1" x14ac:dyDescent="0.3">
      <c r="A214" s="272">
        <v>41848</v>
      </c>
      <c r="B214" s="607">
        <v>37</v>
      </c>
      <c r="C214" s="273">
        <v>26.6</v>
      </c>
      <c r="D214" s="338">
        <v>1010</v>
      </c>
      <c r="E214" s="605"/>
      <c r="F214" s="29"/>
      <c r="G214" s="29"/>
    </row>
    <row r="215" spans="1:7" s="6" customFormat="1" ht="17.45" customHeight="1" x14ac:dyDescent="0.3">
      <c r="A215" s="272">
        <v>41849</v>
      </c>
      <c r="B215" s="607">
        <v>31</v>
      </c>
      <c r="C215" s="273">
        <v>26.2</v>
      </c>
      <c r="D215" s="338">
        <v>945</v>
      </c>
      <c r="E215" s="605"/>
      <c r="F215" s="29"/>
      <c r="G215" s="29"/>
    </row>
    <row r="216" spans="1:7" s="6" customFormat="1" ht="17.45" customHeight="1" x14ac:dyDescent="0.3">
      <c r="A216" s="272">
        <v>41850</v>
      </c>
      <c r="B216" s="607">
        <v>29</v>
      </c>
      <c r="C216" s="273">
        <v>28.3</v>
      </c>
      <c r="D216" s="338">
        <v>988</v>
      </c>
      <c r="E216" s="605"/>
      <c r="F216" s="29"/>
      <c r="G216" s="29"/>
    </row>
    <row r="217" spans="1:7" s="6" customFormat="1" ht="17.45" customHeight="1" x14ac:dyDescent="0.3">
      <c r="A217" s="272">
        <v>41851</v>
      </c>
      <c r="B217" s="607">
        <v>37</v>
      </c>
      <c r="C217" s="273">
        <v>29.5</v>
      </c>
      <c r="D217" s="338">
        <v>1010</v>
      </c>
      <c r="E217" s="605"/>
      <c r="F217" s="29"/>
      <c r="G217" s="29"/>
    </row>
    <row r="218" spans="1:7" s="6" customFormat="1" ht="17.45" customHeight="1" x14ac:dyDescent="0.3">
      <c r="A218" s="272">
        <v>41852</v>
      </c>
      <c r="B218" s="607">
        <v>38</v>
      </c>
      <c r="C218" s="273">
        <v>28.5</v>
      </c>
      <c r="D218" s="338">
        <v>1020</v>
      </c>
      <c r="E218" s="605"/>
      <c r="F218" s="29"/>
      <c r="G218" s="29"/>
    </row>
    <row r="219" spans="1:7" s="6" customFormat="1" ht="17.45" customHeight="1" x14ac:dyDescent="0.3">
      <c r="A219" s="272">
        <v>41853</v>
      </c>
      <c r="B219" s="607">
        <v>39</v>
      </c>
      <c r="C219" s="273">
        <v>27.6</v>
      </c>
      <c r="D219" s="338">
        <v>984</v>
      </c>
      <c r="E219" s="605"/>
      <c r="F219" s="29"/>
      <c r="G219" s="29"/>
    </row>
    <row r="220" spans="1:7" s="6" customFormat="1" ht="17.45" customHeight="1" x14ac:dyDescent="0.3">
      <c r="A220" s="272">
        <v>41854</v>
      </c>
      <c r="B220" s="607">
        <v>35</v>
      </c>
      <c r="C220" s="273">
        <v>27.1</v>
      </c>
      <c r="D220" s="338">
        <v>949</v>
      </c>
      <c r="E220" s="605"/>
      <c r="F220" s="29"/>
      <c r="G220" s="29"/>
    </row>
    <row r="221" spans="1:7" s="6" customFormat="1" ht="17.45" customHeight="1" x14ac:dyDescent="0.3">
      <c r="A221" s="272">
        <v>41855</v>
      </c>
      <c r="B221" s="607">
        <v>33</v>
      </c>
      <c r="C221" s="273">
        <v>24.2</v>
      </c>
      <c r="D221" s="338">
        <v>896</v>
      </c>
      <c r="E221" s="605"/>
      <c r="F221" s="29"/>
      <c r="G221" s="29"/>
    </row>
    <row r="222" spans="1:7" s="6" customFormat="1" ht="17.45" customHeight="1" x14ac:dyDescent="0.3">
      <c r="A222" s="272">
        <v>41856</v>
      </c>
      <c r="B222" s="607">
        <v>33</v>
      </c>
      <c r="C222" s="273">
        <v>23.9</v>
      </c>
      <c r="D222" s="338">
        <v>923</v>
      </c>
      <c r="E222" s="605"/>
      <c r="F222" s="29"/>
      <c r="G222" s="29"/>
    </row>
    <row r="223" spans="1:7" s="6" customFormat="1" ht="17.45" customHeight="1" x14ac:dyDescent="0.3">
      <c r="A223" s="272">
        <v>41857</v>
      </c>
      <c r="B223" s="607">
        <v>29</v>
      </c>
      <c r="C223" s="273">
        <v>25.5</v>
      </c>
      <c r="D223" s="338">
        <v>935</v>
      </c>
      <c r="E223" s="605"/>
      <c r="F223" s="29"/>
      <c r="G223" s="29"/>
    </row>
    <row r="224" spans="1:7" s="6" customFormat="1" ht="17.45" customHeight="1" x14ac:dyDescent="0.3">
      <c r="A224" s="272">
        <v>41858</v>
      </c>
      <c r="B224" s="607">
        <v>18</v>
      </c>
      <c r="C224" s="273">
        <v>27.2</v>
      </c>
      <c r="D224" s="338">
        <v>939</v>
      </c>
      <c r="E224" s="605"/>
      <c r="F224" s="29"/>
      <c r="G224" s="29"/>
    </row>
    <row r="225" spans="1:7" s="6" customFormat="1" ht="17.45" customHeight="1" x14ac:dyDescent="0.3">
      <c r="A225" s="272">
        <v>41859</v>
      </c>
      <c r="B225" s="607">
        <v>26</v>
      </c>
      <c r="C225" s="273">
        <v>27.7</v>
      </c>
      <c r="D225" s="338">
        <v>961</v>
      </c>
      <c r="E225" s="605"/>
      <c r="F225" s="29"/>
      <c r="G225" s="29"/>
    </row>
    <row r="226" spans="1:7" s="6" customFormat="1" ht="17.45" customHeight="1" x14ac:dyDescent="0.3">
      <c r="A226" s="272">
        <v>41860</v>
      </c>
      <c r="B226" s="438">
        <v>21</v>
      </c>
      <c r="C226" s="273">
        <v>27.3</v>
      </c>
      <c r="D226" s="338">
        <v>957</v>
      </c>
      <c r="E226" s="605"/>
      <c r="F226" s="29"/>
      <c r="G226" s="29"/>
    </row>
    <row r="227" spans="1:7" s="6" customFormat="1" ht="17.45" customHeight="1" x14ac:dyDescent="0.3">
      <c r="A227" s="272">
        <v>41861</v>
      </c>
      <c r="B227" s="438">
        <v>17</v>
      </c>
      <c r="C227" s="273">
        <v>26.6</v>
      </c>
      <c r="D227" s="338">
        <v>930</v>
      </c>
      <c r="E227" s="605"/>
      <c r="F227" s="29"/>
      <c r="G227" s="29"/>
    </row>
    <row r="228" spans="1:7" s="6" customFormat="1" ht="17.45" customHeight="1" x14ac:dyDescent="0.3">
      <c r="A228" s="272">
        <v>41862</v>
      </c>
      <c r="B228" s="607">
        <v>18</v>
      </c>
      <c r="C228" s="273">
        <v>26.1</v>
      </c>
      <c r="D228" s="338">
        <v>930</v>
      </c>
      <c r="E228" s="605"/>
      <c r="F228" s="29"/>
      <c r="G228" s="29"/>
    </row>
    <row r="229" spans="1:7" s="6" customFormat="1" ht="17.45" customHeight="1" x14ac:dyDescent="0.3">
      <c r="A229" s="272">
        <v>41863</v>
      </c>
      <c r="B229" s="607">
        <v>16</v>
      </c>
      <c r="C229" s="273">
        <v>26.8</v>
      </c>
      <c r="D229" s="338">
        <v>961</v>
      </c>
      <c r="E229" s="605"/>
      <c r="F229" s="29"/>
      <c r="G229" s="29"/>
    </row>
    <row r="230" spans="1:7" s="6" customFormat="1" ht="17.45" customHeight="1" x14ac:dyDescent="0.3">
      <c r="A230" s="272">
        <v>41864</v>
      </c>
      <c r="B230" s="607">
        <v>22</v>
      </c>
      <c r="C230" s="273">
        <v>26</v>
      </c>
      <c r="D230" s="338">
        <v>984</v>
      </c>
      <c r="E230" s="605"/>
      <c r="F230" s="29"/>
      <c r="G230" s="29"/>
    </row>
    <row r="231" spans="1:7" s="6" customFormat="1" ht="17.45" customHeight="1" x14ac:dyDescent="0.3">
      <c r="A231" s="272">
        <v>41865</v>
      </c>
      <c r="B231" s="607">
        <v>19</v>
      </c>
      <c r="C231" s="273">
        <v>26</v>
      </c>
      <c r="D231" s="338">
        <v>1000</v>
      </c>
      <c r="E231" s="605"/>
      <c r="F231" s="29"/>
      <c r="G231" s="29"/>
    </row>
    <row r="232" spans="1:7" s="6" customFormat="1" ht="17.45" customHeight="1" x14ac:dyDescent="0.3">
      <c r="A232" s="272">
        <v>41866</v>
      </c>
      <c r="B232" s="607">
        <v>16</v>
      </c>
      <c r="C232" s="273">
        <v>27</v>
      </c>
      <c r="D232" s="338">
        <v>982</v>
      </c>
      <c r="E232" s="605"/>
      <c r="F232" s="29"/>
      <c r="G232" s="29"/>
    </row>
    <row r="233" spans="1:7" s="6" customFormat="1" ht="17.45" customHeight="1" x14ac:dyDescent="0.3">
      <c r="A233" s="272">
        <v>41867</v>
      </c>
      <c r="B233" s="607">
        <v>19</v>
      </c>
      <c r="C233" s="273">
        <v>27.1</v>
      </c>
      <c r="D233" s="338">
        <v>985</v>
      </c>
      <c r="E233" s="605"/>
      <c r="F233" s="29"/>
      <c r="G233" s="29"/>
    </row>
    <row r="234" spans="1:7" s="6" customFormat="1" ht="17.45" customHeight="1" x14ac:dyDescent="0.3">
      <c r="A234" s="272">
        <v>41868</v>
      </c>
      <c r="B234" s="607">
        <v>25</v>
      </c>
      <c r="C234" s="273">
        <v>26.8</v>
      </c>
      <c r="D234" s="338">
        <v>984</v>
      </c>
      <c r="E234" s="605"/>
      <c r="F234" s="29"/>
      <c r="G234" s="29"/>
    </row>
    <row r="235" spans="1:7" s="6" customFormat="1" ht="17.45" customHeight="1" x14ac:dyDescent="0.3">
      <c r="A235" s="272">
        <v>41869</v>
      </c>
      <c r="B235" s="607">
        <v>24</v>
      </c>
      <c r="C235" s="273">
        <v>26</v>
      </c>
      <c r="D235" s="338">
        <v>897</v>
      </c>
      <c r="E235" s="605"/>
      <c r="F235" s="29"/>
      <c r="G235" s="29"/>
    </row>
    <row r="236" spans="1:7" s="6" customFormat="1" ht="17.45" customHeight="1" x14ac:dyDescent="0.3">
      <c r="A236" s="272">
        <v>41870</v>
      </c>
      <c r="B236" s="607">
        <v>27</v>
      </c>
      <c r="C236" s="273">
        <v>25.8</v>
      </c>
      <c r="D236" s="338">
        <v>881</v>
      </c>
      <c r="E236" s="605"/>
      <c r="F236" s="29"/>
      <c r="G236" s="29"/>
    </row>
    <row r="237" spans="1:7" s="6" customFormat="1" ht="19.5" customHeight="1" x14ac:dyDescent="0.3">
      <c r="A237" s="272">
        <v>41871</v>
      </c>
      <c r="B237" s="607">
        <v>30</v>
      </c>
      <c r="C237" s="273">
        <v>24.9</v>
      </c>
      <c r="D237" s="338">
        <v>858</v>
      </c>
      <c r="E237" s="605"/>
      <c r="F237" s="29"/>
      <c r="G237" s="29"/>
    </row>
    <row r="238" spans="1:7" s="6" customFormat="1" ht="19.5" customHeight="1" x14ac:dyDescent="0.3">
      <c r="A238" s="272">
        <v>41872</v>
      </c>
      <c r="B238" s="607">
        <v>39</v>
      </c>
      <c r="C238" s="273">
        <v>25.4</v>
      </c>
      <c r="D238" s="338">
        <v>865</v>
      </c>
      <c r="E238" s="605"/>
      <c r="F238" s="29"/>
      <c r="G238" s="29"/>
    </row>
    <row r="239" spans="1:7" s="6" customFormat="1" ht="19.5" customHeight="1" x14ac:dyDescent="0.3">
      <c r="A239" s="272">
        <v>41873</v>
      </c>
      <c r="B239" s="607">
        <v>34</v>
      </c>
      <c r="C239" s="273">
        <v>25.6</v>
      </c>
      <c r="D239" s="338">
        <v>821</v>
      </c>
      <c r="E239" s="605"/>
      <c r="F239" s="29"/>
      <c r="G239" s="29"/>
    </row>
    <row r="240" spans="1:7" s="6" customFormat="1" ht="19.5" customHeight="1" x14ac:dyDescent="0.3">
      <c r="A240" s="272">
        <v>41874</v>
      </c>
      <c r="B240" s="607">
        <v>35</v>
      </c>
      <c r="C240" s="273">
        <v>24.6</v>
      </c>
      <c r="D240" s="338">
        <v>920</v>
      </c>
      <c r="E240" s="605"/>
      <c r="F240" s="29"/>
      <c r="G240" s="29"/>
    </row>
    <row r="241" spans="1:7" s="6" customFormat="1" ht="19.5" customHeight="1" x14ac:dyDescent="0.3">
      <c r="A241" s="272">
        <v>41875</v>
      </c>
      <c r="B241" s="607">
        <v>39</v>
      </c>
      <c r="C241" s="273">
        <v>25.4</v>
      </c>
      <c r="D241" s="338">
        <v>900</v>
      </c>
      <c r="E241" s="605"/>
      <c r="F241" s="29"/>
      <c r="G241" s="29"/>
    </row>
    <row r="242" spans="1:7" s="6" customFormat="1" ht="19.5" customHeight="1" x14ac:dyDescent="0.3">
      <c r="A242" s="272">
        <v>41876</v>
      </c>
      <c r="B242" s="607">
        <v>46</v>
      </c>
      <c r="C242" s="273">
        <v>24.9</v>
      </c>
      <c r="D242" s="338">
        <v>926</v>
      </c>
      <c r="E242" s="605"/>
      <c r="F242" s="29"/>
      <c r="G242" s="29"/>
    </row>
    <row r="243" spans="1:7" s="6" customFormat="1" ht="19.5" customHeight="1" x14ac:dyDescent="0.3">
      <c r="A243" s="272">
        <v>41877</v>
      </c>
      <c r="B243" s="607">
        <v>52</v>
      </c>
      <c r="C243" s="273">
        <v>24.3</v>
      </c>
      <c r="D243" s="338">
        <v>845</v>
      </c>
      <c r="E243" s="605"/>
      <c r="F243" s="29"/>
      <c r="G243" s="29"/>
    </row>
    <row r="244" spans="1:7" s="6" customFormat="1" ht="19.5" customHeight="1" x14ac:dyDescent="0.3">
      <c r="A244" s="272">
        <v>41878</v>
      </c>
      <c r="B244" s="607">
        <v>47</v>
      </c>
      <c r="C244" s="273">
        <v>25.4</v>
      </c>
      <c r="D244" s="338">
        <v>731</v>
      </c>
      <c r="E244" s="605"/>
      <c r="F244" s="29"/>
      <c r="G244" s="29"/>
    </row>
    <row r="245" spans="1:7" s="6" customFormat="1" ht="17.45" customHeight="1" x14ac:dyDescent="0.3">
      <c r="A245" s="272">
        <v>41879</v>
      </c>
      <c r="B245" s="607">
        <v>39</v>
      </c>
      <c r="C245" s="273">
        <v>26.4</v>
      </c>
      <c r="D245" s="338">
        <v>879</v>
      </c>
      <c r="E245" s="605"/>
      <c r="F245" s="29"/>
      <c r="G245" s="29"/>
    </row>
    <row r="246" spans="1:7" s="6" customFormat="1" ht="17.45" customHeight="1" x14ac:dyDescent="0.3">
      <c r="A246" s="272">
        <v>41880</v>
      </c>
      <c r="B246" s="607">
        <v>37</v>
      </c>
      <c r="C246" s="273">
        <v>26.2</v>
      </c>
      <c r="D246" s="338">
        <v>946</v>
      </c>
      <c r="E246" s="605"/>
      <c r="F246" s="29"/>
      <c r="G246" s="29"/>
    </row>
    <row r="247" spans="1:7" s="6" customFormat="1" ht="17.45" customHeight="1" x14ac:dyDescent="0.3">
      <c r="A247" s="272">
        <v>41881</v>
      </c>
      <c r="B247" s="607">
        <v>35</v>
      </c>
      <c r="C247" s="273">
        <v>25.8</v>
      </c>
      <c r="D247" s="338">
        <v>899</v>
      </c>
      <c r="E247" s="605"/>
      <c r="F247" s="29"/>
      <c r="G247" s="29"/>
    </row>
    <row r="248" spans="1:7" s="6" customFormat="1" ht="17.45" customHeight="1" x14ac:dyDescent="0.3">
      <c r="A248" s="272">
        <v>41882</v>
      </c>
      <c r="B248" s="607">
        <v>40</v>
      </c>
      <c r="C248" s="273">
        <v>25.5</v>
      </c>
      <c r="D248" s="338">
        <v>914</v>
      </c>
      <c r="E248" s="605"/>
      <c r="F248" s="29"/>
      <c r="G248" s="29"/>
    </row>
    <row r="249" spans="1:7" s="6" customFormat="1" ht="17.45" customHeight="1" x14ac:dyDescent="0.3">
      <c r="A249" s="272">
        <v>41883</v>
      </c>
      <c r="B249" s="607">
        <v>46</v>
      </c>
      <c r="C249" s="273">
        <v>25.6</v>
      </c>
      <c r="D249" s="338">
        <v>778</v>
      </c>
      <c r="E249" s="605"/>
      <c r="F249" s="29"/>
      <c r="G249" s="29"/>
    </row>
    <row r="250" spans="1:7" s="6" customFormat="1" ht="17.45" customHeight="1" x14ac:dyDescent="0.3">
      <c r="A250" s="272">
        <v>41884</v>
      </c>
      <c r="B250" s="607">
        <v>45</v>
      </c>
      <c r="C250" s="273">
        <v>26</v>
      </c>
      <c r="D250" s="338">
        <v>736</v>
      </c>
      <c r="E250" s="605"/>
      <c r="F250" s="29"/>
      <c r="G250" s="29"/>
    </row>
    <row r="251" spans="1:7" s="6" customFormat="1" ht="17.45" customHeight="1" x14ac:dyDescent="0.3">
      <c r="A251" s="272">
        <v>41885</v>
      </c>
      <c r="B251" s="607">
        <v>36</v>
      </c>
      <c r="C251" s="273">
        <v>25</v>
      </c>
      <c r="D251" s="338">
        <v>709</v>
      </c>
      <c r="E251" s="605"/>
      <c r="F251" s="29"/>
      <c r="G251" s="29"/>
    </row>
    <row r="252" spans="1:7" s="6" customFormat="1" ht="17.45" customHeight="1" x14ac:dyDescent="0.3">
      <c r="A252" s="272">
        <v>41886</v>
      </c>
      <c r="B252" s="607">
        <v>30</v>
      </c>
      <c r="C252" s="273">
        <v>24.7</v>
      </c>
      <c r="D252" s="338">
        <v>823</v>
      </c>
      <c r="E252" s="605"/>
      <c r="F252" s="29"/>
      <c r="G252" s="29"/>
    </row>
    <row r="253" spans="1:7" s="6" customFormat="1" ht="17.45" customHeight="1" x14ac:dyDescent="0.3">
      <c r="A253" s="272">
        <v>41887</v>
      </c>
      <c r="B253" s="607">
        <v>24</v>
      </c>
      <c r="C253" s="273">
        <v>25.1</v>
      </c>
      <c r="D253" s="338">
        <v>926</v>
      </c>
      <c r="E253" s="605"/>
      <c r="F253" s="29"/>
      <c r="G253" s="29"/>
    </row>
    <row r="254" spans="1:7" s="6" customFormat="1" ht="17.45" customHeight="1" x14ac:dyDescent="0.3">
      <c r="A254" s="272">
        <v>41888</v>
      </c>
      <c r="B254" s="607">
        <v>23</v>
      </c>
      <c r="C254" s="273">
        <v>25.3</v>
      </c>
      <c r="D254" s="338">
        <v>1070</v>
      </c>
      <c r="E254" s="605"/>
      <c r="F254" s="29"/>
      <c r="G254" s="29"/>
    </row>
    <row r="255" spans="1:7" s="6" customFormat="1" ht="17.45" customHeight="1" x14ac:dyDescent="0.3">
      <c r="A255" s="272">
        <v>41889</v>
      </c>
      <c r="B255" s="607">
        <v>23</v>
      </c>
      <c r="C255" s="273">
        <v>25.1</v>
      </c>
      <c r="D255" s="338">
        <v>1130</v>
      </c>
      <c r="E255" s="605"/>
      <c r="F255" s="29"/>
      <c r="G255" s="29"/>
    </row>
    <row r="256" spans="1:7" s="6" customFormat="1" ht="17.45" customHeight="1" x14ac:dyDescent="0.3">
      <c r="A256" s="272">
        <v>41890</v>
      </c>
      <c r="B256" s="607">
        <v>24</v>
      </c>
      <c r="C256" s="273">
        <v>24.6</v>
      </c>
      <c r="D256" s="338">
        <v>1210</v>
      </c>
      <c r="E256" s="605"/>
      <c r="F256" s="29"/>
      <c r="G256" s="29"/>
    </row>
    <row r="257" spans="1:7" s="6" customFormat="1" ht="17.45" customHeight="1" x14ac:dyDescent="0.3">
      <c r="A257" s="272">
        <v>41891</v>
      </c>
      <c r="B257" s="607">
        <v>26</v>
      </c>
      <c r="C257" s="273">
        <v>23.7</v>
      </c>
      <c r="D257" s="338">
        <v>1200</v>
      </c>
      <c r="E257" s="605"/>
      <c r="F257" s="29"/>
      <c r="G257" s="29"/>
    </row>
    <row r="258" spans="1:7" s="6" customFormat="1" ht="17.45" customHeight="1" x14ac:dyDescent="0.3">
      <c r="A258" s="272">
        <v>41892</v>
      </c>
      <c r="B258" s="607">
        <v>26</v>
      </c>
      <c r="C258" s="273">
        <v>23.7</v>
      </c>
      <c r="D258" s="338">
        <v>1100</v>
      </c>
      <c r="E258" s="605"/>
      <c r="F258" s="29"/>
      <c r="G258" s="29"/>
    </row>
    <row r="259" spans="1:7" s="6" customFormat="1" ht="17.45" customHeight="1" x14ac:dyDescent="0.3">
      <c r="A259" s="272">
        <v>41893</v>
      </c>
      <c r="B259" s="607">
        <v>30</v>
      </c>
      <c r="C259" s="273">
        <v>24.4</v>
      </c>
      <c r="D259" s="338">
        <v>1150</v>
      </c>
      <c r="E259" s="605"/>
      <c r="F259" s="29"/>
      <c r="G259" s="29"/>
    </row>
    <row r="260" spans="1:7" s="6" customFormat="1" ht="17.45" customHeight="1" x14ac:dyDescent="0.3">
      <c r="A260" s="272">
        <v>41894</v>
      </c>
      <c r="B260" s="607">
        <v>24</v>
      </c>
      <c r="C260" s="273">
        <v>24.7</v>
      </c>
      <c r="D260" s="338">
        <v>1050</v>
      </c>
      <c r="E260" s="605"/>
      <c r="F260" s="29"/>
      <c r="G260" s="29"/>
    </row>
    <row r="261" spans="1:7" s="6" customFormat="1" ht="17.45" customHeight="1" x14ac:dyDescent="0.3">
      <c r="A261" s="272">
        <v>41895</v>
      </c>
      <c r="B261" s="607">
        <v>25</v>
      </c>
      <c r="C261" s="273">
        <v>25</v>
      </c>
      <c r="D261" s="338">
        <v>1160</v>
      </c>
      <c r="E261" s="605"/>
      <c r="F261" s="29"/>
      <c r="G261" s="29"/>
    </row>
    <row r="262" spans="1:7" s="6" customFormat="1" ht="17.45" customHeight="1" x14ac:dyDescent="0.3">
      <c r="A262" s="272">
        <v>41896</v>
      </c>
      <c r="B262" s="607">
        <v>26</v>
      </c>
      <c r="C262" s="273">
        <v>25.6</v>
      </c>
      <c r="D262" s="338">
        <v>1110</v>
      </c>
      <c r="E262" s="605"/>
      <c r="F262" s="29"/>
      <c r="G262" s="29"/>
    </row>
    <row r="263" spans="1:7" s="6" customFormat="1" ht="17.45" customHeight="1" x14ac:dyDescent="0.3">
      <c r="A263" s="272">
        <v>41897</v>
      </c>
      <c r="B263" s="607">
        <v>28</v>
      </c>
      <c r="C263" s="273">
        <v>25.8</v>
      </c>
      <c r="D263" s="338">
        <v>1070</v>
      </c>
      <c r="E263" s="605"/>
      <c r="F263" s="29"/>
      <c r="G263" s="29"/>
    </row>
    <row r="264" spans="1:7" s="6" customFormat="1" ht="17.45" customHeight="1" x14ac:dyDescent="0.3">
      <c r="A264" s="272">
        <v>41898</v>
      </c>
      <c r="B264" s="607">
        <v>31</v>
      </c>
      <c r="C264" s="273">
        <v>24.5</v>
      </c>
      <c r="D264" s="338">
        <v>1080</v>
      </c>
      <c r="E264" s="605"/>
      <c r="F264" s="29"/>
      <c r="G264" s="29"/>
    </row>
    <row r="265" spans="1:7" s="6" customFormat="1" ht="17.45" customHeight="1" x14ac:dyDescent="0.3">
      <c r="A265" s="272">
        <v>41899</v>
      </c>
      <c r="B265" s="607">
        <v>22</v>
      </c>
      <c r="C265" s="273">
        <v>24.4</v>
      </c>
      <c r="D265" s="338">
        <v>1080</v>
      </c>
      <c r="E265" s="605"/>
      <c r="F265" s="29"/>
      <c r="G265" s="29"/>
    </row>
    <row r="266" spans="1:7" s="6" customFormat="1" ht="17.45" customHeight="1" x14ac:dyDescent="0.3">
      <c r="A266" s="272">
        <v>41900</v>
      </c>
      <c r="B266" s="607">
        <v>20</v>
      </c>
      <c r="C266" s="273">
        <v>23.8</v>
      </c>
      <c r="D266" s="338">
        <v>1130</v>
      </c>
      <c r="E266" s="605"/>
      <c r="F266" s="29"/>
      <c r="G266" s="29"/>
    </row>
    <row r="267" spans="1:7" s="6" customFormat="1" ht="17.45" customHeight="1" x14ac:dyDescent="0.3">
      <c r="A267" s="272">
        <v>41901</v>
      </c>
      <c r="B267" s="607">
        <v>22</v>
      </c>
      <c r="C267" s="273">
        <v>24.2</v>
      </c>
      <c r="D267" s="338">
        <v>1220</v>
      </c>
      <c r="E267" s="605"/>
      <c r="F267" s="29"/>
      <c r="G267" s="29"/>
    </row>
    <row r="268" spans="1:7" s="6" customFormat="1" ht="17.45" customHeight="1" x14ac:dyDescent="0.3">
      <c r="A268" s="272">
        <v>41902</v>
      </c>
      <c r="B268" s="607">
        <v>23</v>
      </c>
      <c r="C268" s="273">
        <v>24.7</v>
      </c>
      <c r="D268" s="338">
        <v>1150</v>
      </c>
      <c r="E268" s="605"/>
      <c r="F268" s="29"/>
      <c r="G268" s="29"/>
    </row>
    <row r="269" spans="1:7" s="6" customFormat="1" ht="17.45" customHeight="1" x14ac:dyDescent="0.3">
      <c r="A269" s="272">
        <v>41903</v>
      </c>
      <c r="B269" s="607">
        <v>24</v>
      </c>
      <c r="C269" s="273">
        <v>24.3</v>
      </c>
      <c r="D269" s="338">
        <v>1160</v>
      </c>
      <c r="E269" s="605"/>
      <c r="F269" s="29"/>
      <c r="G269" s="29"/>
    </row>
    <row r="270" spans="1:7" s="6" customFormat="1" ht="17.45" customHeight="1" x14ac:dyDescent="0.3">
      <c r="A270" s="272">
        <v>41904</v>
      </c>
      <c r="B270" s="607">
        <v>29</v>
      </c>
      <c r="C270" s="273">
        <v>23.9</v>
      </c>
      <c r="D270" s="338">
        <v>1110</v>
      </c>
      <c r="E270" s="605"/>
      <c r="F270" s="29"/>
      <c r="G270" s="29"/>
    </row>
    <row r="271" spans="1:7" s="6" customFormat="1" ht="17.45" customHeight="1" x14ac:dyDescent="0.3">
      <c r="A271" s="272">
        <v>41905</v>
      </c>
      <c r="B271" s="607">
        <v>36</v>
      </c>
      <c r="C271" s="273">
        <v>23.9</v>
      </c>
      <c r="D271" s="338">
        <v>1160</v>
      </c>
      <c r="E271" s="605"/>
      <c r="F271" s="29"/>
      <c r="G271" s="29"/>
    </row>
    <row r="272" spans="1:7" s="6" customFormat="1" ht="17.45" customHeight="1" x14ac:dyDescent="0.3">
      <c r="A272" s="272">
        <v>41906</v>
      </c>
      <c r="B272" s="607">
        <v>31</v>
      </c>
      <c r="C272" s="273">
        <v>24.2</v>
      </c>
      <c r="D272" s="338">
        <v>1160</v>
      </c>
      <c r="E272" s="605"/>
      <c r="F272" s="29"/>
      <c r="G272" s="29"/>
    </row>
    <row r="273" spans="1:7" s="6" customFormat="1" ht="17.45" customHeight="1" x14ac:dyDescent="0.3">
      <c r="A273" s="272">
        <v>41907</v>
      </c>
      <c r="B273" s="607">
        <v>25</v>
      </c>
      <c r="C273" s="273">
        <v>21.5</v>
      </c>
      <c r="D273" s="338">
        <v>1140</v>
      </c>
      <c r="E273" s="605"/>
      <c r="F273" s="29"/>
      <c r="G273" s="29"/>
    </row>
    <row r="274" spans="1:7" s="6" customFormat="1" ht="17.45" customHeight="1" x14ac:dyDescent="0.3">
      <c r="A274" s="272">
        <v>41908</v>
      </c>
      <c r="B274" s="607">
        <v>24</v>
      </c>
      <c r="C274" s="273">
        <v>20.100000000000001</v>
      </c>
      <c r="D274" s="338">
        <v>1190</v>
      </c>
      <c r="E274" s="605"/>
      <c r="F274" s="29"/>
      <c r="G274" s="29"/>
    </row>
    <row r="275" spans="1:7" s="6" customFormat="1" ht="17.45" customHeight="1" x14ac:dyDescent="0.3">
      <c r="A275" s="272">
        <v>41909</v>
      </c>
      <c r="B275" s="607">
        <v>26</v>
      </c>
      <c r="C275" s="273">
        <v>20</v>
      </c>
      <c r="D275" s="338">
        <v>1290</v>
      </c>
      <c r="E275" s="605"/>
      <c r="F275" s="29"/>
      <c r="G275" s="29"/>
    </row>
    <row r="276" spans="1:7" s="6" customFormat="1" ht="17.45" customHeight="1" x14ac:dyDescent="0.3">
      <c r="A276" s="272">
        <v>41910</v>
      </c>
      <c r="B276" s="607">
        <v>25</v>
      </c>
      <c r="C276" s="273">
        <v>20.7</v>
      </c>
      <c r="D276" s="338">
        <v>1340</v>
      </c>
      <c r="E276" s="605"/>
      <c r="F276" s="29"/>
      <c r="G276" s="29"/>
    </row>
    <row r="277" spans="1:7" s="6" customFormat="1" ht="17.45" customHeight="1" x14ac:dyDescent="0.3">
      <c r="A277" s="272">
        <v>41911</v>
      </c>
      <c r="B277" s="607">
        <v>23</v>
      </c>
      <c r="C277" s="273">
        <v>20.6</v>
      </c>
      <c r="D277" s="338">
        <v>1250</v>
      </c>
      <c r="E277" s="605"/>
      <c r="F277" s="29"/>
      <c r="G277" s="29"/>
    </row>
    <row r="278" spans="1:7" s="6" customFormat="1" ht="17.45" customHeight="1" x14ac:dyDescent="0.3">
      <c r="A278" s="272">
        <v>41912</v>
      </c>
      <c r="B278" s="607">
        <v>21</v>
      </c>
      <c r="C278" s="273">
        <v>21.7</v>
      </c>
      <c r="D278" s="338">
        <v>1290</v>
      </c>
      <c r="E278" s="605"/>
      <c r="F278" s="29"/>
      <c r="G278" s="29"/>
    </row>
    <row r="279" spans="1:7" s="6" customFormat="1" ht="17.45" customHeight="1" x14ac:dyDescent="0.3">
      <c r="A279" s="272">
        <v>41913</v>
      </c>
      <c r="B279" s="607">
        <v>18</v>
      </c>
      <c r="C279" s="273">
        <v>20.6</v>
      </c>
      <c r="D279" s="338">
        <v>1340</v>
      </c>
      <c r="E279" s="605"/>
      <c r="F279" s="29"/>
      <c r="G279" s="29"/>
    </row>
    <row r="280" spans="1:7" s="6" customFormat="1" ht="17.45" customHeight="1" x14ac:dyDescent="0.3">
      <c r="A280" s="272">
        <v>41914</v>
      </c>
      <c r="B280" s="607">
        <v>21</v>
      </c>
      <c r="C280" s="273">
        <v>19.899999999999999</v>
      </c>
      <c r="D280" s="338">
        <v>1370</v>
      </c>
      <c r="E280" s="605"/>
      <c r="F280" s="29"/>
      <c r="G280" s="29"/>
    </row>
    <row r="281" spans="1:7" s="6" customFormat="1" ht="17.45" customHeight="1" x14ac:dyDescent="0.3">
      <c r="A281" s="272">
        <v>41915</v>
      </c>
      <c r="B281" s="607">
        <v>20</v>
      </c>
      <c r="C281" s="273">
        <v>21.4</v>
      </c>
      <c r="D281" s="338">
        <v>1400</v>
      </c>
      <c r="E281" s="605"/>
      <c r="F281" s="29"/>
      <c r="G281" s="29"/>
    </row>
    <row r="282" spans="1:7" s="6" customFormat="1" ht="17.45" customHeight="1" x14ac:dyDescent="0.3">
      <c r="A282" s="272">
        <v>41916</v>
      </c>
      <c r="B282" s="607">
        <v>20</v>
      </c>
      <c r="C282" s="273">
        <v>21.7</v>
      </c>
      <c r="D282" s="338">
        <v>1430</v>
      </c>
      <c r="E282" s="605"/>
      <c r="F282" s="29"/>
      <c r="G282" s="29"/>
    </row>
    <row r="283" spans="1:7" s="6" customFormat="1" ht="17.45" customHeight="1" x14ac:dyDescent="0.3">
      <c r="A283" s="272">
        <v>41917</v>
      </c>
      <c r="B283" s="607">
        <v>21</v>
      </c>
      <c r="C283" s="273">
        <v>21.8</v>
      </c>
      <c r="D283" s="338">
        <v>1400</v>
      </c>
      <c r="E283" s="605"/>
      <c r="F283" s="29"/>
      <c r="G283" s="29"/>
    </row>
    <row r="284" spans="1:7" s="6" customFormat="1" ht="17.45" customHeight="1" x14ac:dyDescent="0.3">
      <c r="A284" s="272">
        <v>41918</v>
      </c>
      <c r="B284" s="607">
        <v>20</v>
      </c>
      <c r="C284" s="273">
        <v>22.2</v>
      </c>
      <c r="D284" s="338">
        <v>1320</v>
      </c>
      <c r="E284" s="605"/>
      <c r="F284" s="29"/>
      <c r="G284" s="29"/>
    </row>
    <row r="285" spans="1:7" s="6" customFormat="1" ht="17.45" customHeight="1" x14ac:dyDescent="0.3">
      <c r="A285" s="272">
        <v>41919</v>
      </c>
      <c r="B285" s="607">
        <v>19</v>
      </c>
      <c r="C285" s="273">
        <v>22.4</v>
      </c>
      <c r="D285" s="338">
        <v>1330</v>
      </c>
      <c r="E285" s="605"/>
      <c r="F285" s="29"/>
      <c r="G285" s="29"/>
    </row>
    <row r="286" spans="1:7" s="6" customFormat="1" ht="17.45" customHeight="1" x14ac:dyDescent="0.3">
      <c r="A286" s="272">
        <v>41920</v>
      </c>
      <c r="B286" s="607">
        <v>19</v>
      </c>
      <c r="C286" s="273">
        <v>21.6</v>
      </c>
      <c r="D286" s="338">
        <v>1380</v>
      </c>
      <c r="E286" s="605"/>
      <c r="F286" s="29"/>
      <c r="G286" s="29"/>
    </row>
    <row r="287" spans="1:7" s="6" customFormat="1" ht="17.45" customHeight="1" x14ac:dyDescent="0.3">
      <c r="A287" s="272">
        <v>41921</v>
      </c>
      <c r="B287" s="607">
        <v>18</v>
      </c>
      <c r="C287" s="273">
        <v>21</v>
      </c>
      <c r="D287" s="338">
        <v>1420</v>
      </c>
      <c r="E287" s="605"/>
      <c r="F287" s="29"/>
      <c r="G287" s="29"/>
    </row>
    <row r="288" spans="1:7" s="6" customFormat="1" ht="17.45" customHeight="1" x14ac:dyDescent="0.3">
      <c r="A288" s="272">
        <v>41922</v>
      </c>
      <c r="B288" s="607">
        <v>17</v>
      </c>
      <c r="C288" s="273">
        <v>21</v>
      </c>
      <c r="D288" s="338">
        <v>1460</v>
      </c>
      <c r="E288" s="605"/>
      <c r="F288" s="29"/>
      <c r="G288" s="29"/>
    </row>
    <row r="289" spans="1:7" s="6" customFormat="1" ht="17.45" customHeight="1" x14ac:dyDescent="0.3">
      <c r="A289" s="272">
        <v>41923</v>
      </c>
      <c r="B289" s="607">
        <v>16</v>
      </c>
      <c r="C289" s="273">
        <v>20.9</v>
      </c>
      <c r="D289" s="338">
        <v>1560</v>
      </c>
      <c r="E289" s="605"/>
      <c r="F289" s="29"/>
      <c r="G289" s="29"/>
    </row>
    <row r="290" spans="1:7" s="6" customFormat="1" ht="17.45" customHeight="1" x14ac:dyDescent="0.3">
      <c r="A290" s="272">
        <v>41924</v>
      </c>
      <c r="B290" s="607">
        <v>13</v>
      </c>
      <c r="C290" s="273">
        <v>20.100000000000001</v>
      </c>
      <c r="D290" s="338">
        <v>1680</v>
      </c>
      <c r="E290" s="605"/>
      <c r="F290" s="29"/>
      <c r="G290" s="29"/>
    </row>
    <row r="291" spans="1:7" s="6" customFormat="1" ht="17.45" customHeight="1" x14ac:dyDescent="0.3">
      <c r="A291" s="272">
        <v>41925</v>
      </c>
      <c r="B291" s="607">
        <v>14</v>
      </c>
      <c r="C291" s="273">
        <v>19.100000000000001</v>
      </c>
      <c r="D291" s="338">
        <v>1710</v>
      </c>
      <c r="E291" s="605"/>
      <c r="F291" s="29"/>
      <c r="G291" s="29"/>
    </row>
    <row r="292" spans="1:7" s="6" customFormat="1" ht="17.45" customHeight="1" x14ac:dyDescent="0.3">
      <c r="A292" s="272">
        <v>41926</v>
      </c>
      <c r="B292" s="607">
        <v>17</v>
      </c>
      <c r="C292" s="273">
        <v>20.100000000000001</v>
      </c>
      <c r="D292" s="338">
        <v>1750</v>
      </c>
      <c r="E292" s="605"/>
      <c r="F292" s="29"/>
      <c r="G292" s="29"/>
    </row>
    <row r="293" spans="1:7" s="6" customFormat="1" ht="17.45" customHeight="1" x14ac:dyDescent="0.3">
      <c r="A293" s="272">
        <v>41927</v>
      </c>
      <c r="B293" s="607">
        <v>17</v>
      </c>
      <c r="C293" s="273">
        <v>19.399999999999999</v>
      </c>
      <c r="D293" s="338">
        <v>1660</v>
      </c>
      <c r="E293" s="605"/>
      <c r="F293" s="29"/>
      <c r="G293" s="29"/>
    </row>
    <row r="294" spans="1:7" s="6" customFormat="1" ht="17.45" customHeight="1" x14ac:dyDescent="0.3">
      <c r="A294" s="272">
        <v>41928</v>
      </c>
      <c r="B294" s="607">
        <v>21</v>
      </c>
      <c r="C294" s="273">
        <v>18.899999999999999</v>
      </c>
      <c r="D294" s="338">
        <v>1670</v>
      </c>
      <c r="E294" s="605"/>
      <c r="F294" s="29"/>
      <c r="G294" s="29"/>
    </row>
    <row r="295" spans="1:7" s="6" customFormat="1" ht="17.45" customHeight="1" x14ac:dyDescent="0.3">
      <c r="A295" s="272">
        <v>41929</v>
      </c>
      <c r="B295" s="607">
        <v>20</v>
      </c>
      <c r="C295" s="273">
        <v>19.3</v>
      </c>
      <c r="D295" s="338">
        <v>1610</v>
      </c>
      <c r="E295" s="605"/>
      <c r="F295" s="29"/>
      <c r="G295" s="29"/>
    </row>
    <row r="296" spans="1:7" s="6" customFormat="1" ht="17.45" customHeight="1" x14ac:dyDescent="0.3">
      <c r="A296" s="272">
        <v>41930</v>
      </c>
      <c r="B296" s="607">
        <v>19</v>
      </c>
      <c r="C296" s="273">
        <v>19.100000000000001</v>
      </c>
      <c r="D296" s="338">
        <v>1550</v>
      </c>
      <c r="E296" s="605"/>
      <c r="F296" s="29"/>
      <c r="G296" s="29"/>
    </row>
    <row r="297" spans="1:7" s="6" customFormat="1" ht="17.45" customHeight="1" x14ac:dyDescent="0.3">
      <c r="A297" s="272">
        <v>41931</v>
      </c>
      <c r="B297" s="607">
        <v>17</v>
      </c>
      <c r="C297" s="273">
        <v>19.3</v>
      </c>
      <c r="D297" s="338">
        <v>1610</v>
      </c>
      <c r="E297" s="605"/>
      <c r="F297" s="29"/>
      <c r="G297" s="29"/>
    </row>
    <row r="298" spans="1:7" s="6" customFormat="1" ht="17.45" customHeight="1" x14ac:dyDescent="0.3">
      <c r="A298" s="272">
        <v>41932</v>
      </c>
      <c r="B298" s="607">
        <v>19</v>
      </c>
      <c r="C298" s="273">
        <v>19.7</v>
      </c>
      <c r="D298" s="338">
        <v>1620</v>
      </c>
      <c r="E298" s="605"/>
      <c r="F298" s="29"/>
      <c r="G298" s="29"/>
    </row>
    <row r="299" spans="1:7" s="6" customFormat="1" ht="17.45" customHeight="1" x14ac:dyDescent="0.3">
      <c r="A299" s="272">
        <v>41933</v>
      </c>
      <c r="B299" s="607">
        <v>19</v>
      </c>
      <c r="C299" s="273">
        <v>17.8</v>
      </c>
      <c r="D299" s="338">
        <v>1580</v>
      </c>
      <c r="E299" s="605"/>
      <c r="F299" s="29"/>
      <c r="G299" s="29"/>
    </row>
    <row r="300" spans="1:7" s="6" customFormat="1" ht="17.45" customHeight="1" x14ac:dyDescent="0.3">
      <c r="A300" s="272">
        <v>41934</v>
      </c>
      <c r="B300" s="607">
        <v>18</v>
      </c>
      <c r="C300" s="273">
        <v>16.7</v>
      </c>
      <c r="D300" s="338">
        <v>1720</v>
      </c>
      <c r="E300" s="605"/>
      <c r="F300" s="29"/>
      <c r="G300" s="29"/>
    </row>
    <row r="301" spans="1:7" s="6" customFormat="1" ht="17.45" customHeight="1" x14ac:dyDescent="0.3">
      <c r="A301" s="272">
        <v>41935</v>
      </c>
      <c r="B301" s="607">
        <v>17</v>
      </c>
      <c r="C301" s="273">
        <v>17.7</v>
      </c>
      <c r="D301" s="338">
        <v>1740</v>
      </c>
      <c r="E301" s="605"/>
      <c r="F301" s="29"/>
      <c r="G301" s="29"/>
    </row>
    <row r="302" spans="1:7" s="6" customFormat="1" ht="17.45" customHeight="1" x14ac:dyDescent="0.3">
      <c r="A302" s="272">
        <v>41936</v>
      </c>
      <c r="B302" s="607">
        <v>14</v>
      </c>
      <c r="C302" s="273">
        <v>18</v>
      </c>
      <c r="D302" s="338">
        <v>1780</v>
      </c>
      <c r="E302" s="605"/>
      <c r="F302" s="29"/>
      <c r="G302" s="29"/>
    </row>
    <row r="303" spans="1:7" s="6" customFormat="1" ht="17.45" customHeight="1" x14ac:dyDescent="0.3">
      <c r="A303" s="272">
        <v>41937</v>
      </c>
      <c r="B303" s="607">
        <v>21</v>
      </c>
      <c r="C303" s="273">
        <v>17.8</v>
      </c>
      <c r="D303" s="338">
        <v>1840</v>
      </c>
      <c r="E303" s="605"/>
      <c r="F303" s="29"/>
      <c r="G303" s="29"/>
    </row>
    <row r="304" spans="1:7" s="6" customFormat="1" ht="17.45" customHeight="1" x14ac:dyDescent="0.3">
      <c r="A304" s="272">
        <v>41938</v>
      </c>
      <c r="B304" s="607">
        <v>22</v>
      </c>
      <c r="C304" s="273">
        <v>16.399999999999999</v>
      </c>
      <c r="D304" s="338">
        <v>1850</v>
      </c>
      <c r="E304" s="605"/>
      <c r="F304" s="29"/>
      <c r="G304" s="29"/>
    </row>
    <row r="305" spans="1:7" s="6" customFormat="1" ht="17.45" customHeight="1" x14ac:dyDescent="0.3">
      <c r="A305" s="272">
        <v>41939</v>
      </c>
      <c r="B305" s="607">
        <v>22</v>
      </c>
      <c r="C305" s="273">
        <v>15.3</v>
      </c>
      <c r="D305" s="338">
        <v>1780</v>
      </c>
      <c r="E305" s="605"/>
      <c r="F305" s="29"/>
      <c r="G305" s="29"/>
    </row>
    <row r="306" spans="1:7" s="6" customFormat="1" ht="17.45" customHeight="1" x14ac:dyDescent="0.3">
      <c r="A306" s="272">
        <v>41940</v>
      </c>
      <c r="B306" s="607">
        <v>22</v>
      </c>
      <c r="C306" s="273">
        <v>15.3</v>
      </c>
      <c r="D306" s="338">
        <v>1740</v>
      </c>
      <c r="E306" s="605"/>
      <c r="F306" s="29"/>
      <c r="G306" s="29"/>
    </row>
    <row r="307" spans="1:7" s="6" customFormat="1" ht="17.45" customHeight="1" x14ac:dyDescent="0.3">
      <c r="A307" s="272">
        <v>41941</v>
      </c>
      <c r="B307" s="607">
        <v>26</v>
      </c>
      <c r="C307" s="273">
        <v>16.100000000000001</v>
      </c>
      <c r="D307" s="338">
        <v>1740</v>
      </c>
      <c r="E307" s="605"/>
      <c r="F307" s="29"/>
      <c r="G307" s="29"/>
    </row>
    <row r="308" spans="1:7" s="6" customFormat="1" ht="17.45" customHeight="1" x14ac:dyDescent="0.3">
      <c r="A308" s="272">
        <v>41942</v>
      </c>
      <c r="B308" s="607">
        <v>27</v>
      </c>
      <c r="C308" s="273">
        <v>16.7</v>
      </c>
      <c r="D308" s="338">
        <v>1710</v>
      </c>
      <c r="E308" s="605"/>
      <c r="F308" s="29"/>
      <c r="G308" s="29"/>
    </row>
    <row r="309" spans="1:7" s="6" customFormat="1" ht="17.45" customHeight="1" x14ac:dyDescent="0.3">
      <c r="A309" s="272">
        <v>41943</v>
      </c>
      <c r="B309" s="607">
        <v>27</v>
      </c>
      <c r="C309" s="273">
        <v>16.600000000000001</v>
      </c>
      <c r="D309" s="338">
        <v>1720</v>
      </c>
      <c r="E309" s="605"/>
      <c r="F309" s="29"/>
      <c r="G309" s="29"/>
    </row>
    <row r="310" spans="1:7" s="6" customFormat="1" ht="17.45" customHeight="1" x14ac:dyDescent="0.3">
      <c r="A310" s="272">
        <v>41944</v>
      </c>
      <c r="B310" s="607">
        <v>34</v>
      </c>
      <c r="C310" s="273">
        <v>16</v>
      </c>
      <c r="D310" s="338">
        <v>1670</v>
      </c>
      <c r="E310" s="605"/>
      <c r="F310" s="29"/>
      <c r="G310" s="29"/>
    </row>
    <row r="311" spans="1:7" s="6" customFormat="1" ht="17.45" customHeight="1" x14ac:dyDescent="0.3">
      <c r="A311" s="272">
        <v>41945</v>
      </c>
      <c r="B311" s="607">
        <v>40</v>
      </c>
      <c r="C311" s="273">
        <v>15.1</v>
      </c>
      <c r="D311" s="338">
        <v>1680</v>
      </c>
      <c r="E311" s="605"/>
      <c r="F311" s="29"/>
      <c r="G311" s="29"/>
    </row>
    <row r="312" spans="1:7" s="6" customFormat="1" ht="17.45" customHeight="1" x14ac:dyDescent="0.3">
      <c r="A312" s="272">
        <v>41946</v>
      </c>
      <c r="B312" s="607">
        <v>49</v>
      </c>
      <c r="C312" s="273">
        <v>14.5</v>
      </c>
      <c r="D312" s="338">
        <v>1570</v>
      </c>
      <c r="E312" s="605"/>
      <c r="F312" s="29"/>
      <c r="G312" s="29"/>
    </row>
    <row r="313" spans="1:7" s="6" customFormat="1" ht="17.45" customHeight="1" x14ac:dyDescent="0.3">
      <c r="A313" s="272">
        <v>41947</v>
      </c>
      <c r="B313" s="607">
        <v>50</v>
      </c>
      <c r="C313" s="273">
        <v>14.4</v>
      </c>
      <c r="D313" s="338">
        <v>1550</v>
      </c>
      <c r="E313" s="605"/>
      <c r="F313" s="29"/>
      <c r="G313" s="29"/>
    </row>
    <row r="314" spans="1:7" s="6" customFormat="1" ht="17.45" customHeight="1" x14ac:dyDescent="0.3">
      <c r="A314" s="272">
        <v>41948</v>
      </c>
      <c r="B314" s="607">
        <v>45</v>
      </c>
      <c r="C314" s="273">
        <v>14.7</v>
      </c>
      <c r="D314" s="338">
        <v>1500</v>
      </c>
      <c r="E314" s="605"/>
      <c r="F314" s="29"/>
      <c r="G314" s="29"/>
    </row>
    <row r="315" spans="1:7" s="6" customFormat="1" ht="17.45" customHeight="1" x14ac:dyDescent="0.3">
      <c r="A315" s="272">
        <v>41949</v>
      </c>
      <c r="B315" s="607">
        <v>39</v>
      </c>
      <c r="C315" s="273">
        <v>15.1</v>
      </c>
      <c r="D315" s="338">
        <v>1530</v>
      </c>
      <c r="E315" s="605"/>
      <c r="F315" s="29"/>
      <c r="G315" s="29"/>
    </row>
    <row r="316" spans="1:7" s="6" customFormat="1" ht="17.45" customHeight="1" x14ac:dyDescent="0.3">
      <c r="A316" s="272">
        <v>41950</v>
      </c>
      <c r="B316" s="607">
        <v>35</v>
      </c>
      <c r="C316" s="273">
        <v>15.6</v>
      </c>
      <c r="D316" s="338">
        <v>1600</v>
      </c>
      <c r="E316" s="605"/>
      <c r="F316" s="29"/>
      <c r="G316" s="29"/>
    </row>
    <row r="317" spans="1:7" s="6" customFormat="1" ht="17.45" customHeight="1" x14ac:dyDescent="0.3">
      <c r="A317" s="272">
        <v>41951</v>
      </c>
      <c r="B317" s="607">
        <v>45</v>
      </c>
      <c r="C317" s="273">
        <v>16.2</v>
      </c>
      <c r="D317" s="338">
        <v>1650</v>
      </c>
      <c r="E317" s="605"/>
      <c r="F317" s="29"/>
      <c r="G317" s="29"/>
    </row>
    <row r="318" spans="1:7" s="6" customFormat="1" ht="17.45" customHeight="1" x14ac:dyDescent="0.3">
      <c r="A318" s="272">
        <v>41952</v>
      </c>
      <c r="B318" s="607">
        <v>46</v>
      </c>
      <c r="C318" s="273">
        <v>16.399999999999999</v>
      </c>
      <c r="D318" s="338">
        <v>1630</v>
      </c>
      <c r="E318" s="605"/>
      <c r="F318" s="29"/>
      <c r="G318" s="29"/>
    </row>
    <row r="319" spans="1:7" s="6" customFormat="1" ht="17.45" customHeight="1" x14ac:dyDescent="0.3">
      <c r="A319" s="272">
        <v>41953</v>
      </c>
      <c r="B319" s="607">
        <v>44</v>
      </c>
      <c r="C319" s="273">
        <v>16.399999999999999</v>
      </c>
      <c r="D319" s="338">
        <v>1590</v>
      </c>
      <c r="E319" s="605"/>
      <c r="F319" s="29"/>
      <c r="G319" s="29"/>
    </row>
    <row r="320" spans="1:7" s="6" customFormat="1" ht="17.45" customHeight="1" x14ac:dyDescent="0.3">
      <c r="A320" s="272">
        <v>41954</v>
      </c>
      <c r="B320" s="607">
        <v>46</v>
      </c>
      <c r="C320" s="273">
        <v>15.8</v>
      </c>
      <c r="D320" s="338">
        <v>1620</v>
      </c>
      <c r="E320" s="605"/>
      <c r="F320" s="29"/>
      <c r="G320" s="29"/>
    </row>
    <row r="321" spans="1:7" s="6" customFormat="1" ht="17.45" customHeight="1" x14ac:dyDescent="0.3">
      <c r="A321" s="272">
        <v>41955</v>
      </c>
      <c r="B321" s="607">
        <v>51</v>
      </c>
      <c r="C321" s="273">
        <v>15.8</v>
      </c>
      <c r="D321" s="338">
        <v>1570</v>
      </c>
      <c r="E321" s="605"/>
      <c r="F321" s="29"/>
      <c r="G321" s="29"/>
    </row>
    <row r="322" spans="1:7" s="6" customFormat="1" ht="17.45" customHeight="1" x14ac:dyDescent="0.3">
      <c r="A322" s="272">
        <v>41956</v>
      </c>
      <c r="B322" s="607">
        <v>55</v>
      </c>
      <c r="C322" s="273">
        <v>16.100000000000001</v>
      </c>
      <c r="D322" s="338">
        <v>1520</v>
      </c>
      <c r="E322" s="605"/>
      <c r="F322" s="29"/>
      <c r="G322" s="29"/>
    </row>
    <row r="323" spans="1:7" s="6" customFormat="1" ht="17.45" customHeight="1" x14ac:dyDescent="0.3">
      <c r="A323" s="272">
        <v>41957</v>
      </c>
      <c r="B323" s="607">
        <v>57</v>
      </c>
      <c r="C323" s="273">
        <v>16</v>
      </c>
      <c r="D323" s="338">
        <v>1520</v>
      </c>
      <c r="E323" s="605"/>
      <c r="F323" s="29"/>
      <c r="G323" s="29"/>
    </row>
    <row r="324" spans="1:7" s="6" customFormat="1" ht="17.45" customHeight="1" x14ac:dyDescent="0.3">
      <c r="A324" s="272">
        <v>41958</v>
      </c>
      <c r="B324" s="607">
        <v>57</v>
      </c>
      <c r="C324" s="273">
        <v>15.5</v>
      </c>
      <c r="D324" s="338">
        <v>1530</v>
      </c>
      <c r="E324" s="605"/>
      <c r="F324" s="29"/>
      <c r="G324" s="29"/>
    </row>
    <row r="325" spans="1:7" s="6" customFormat="1" ht="17.45" customHeight="1" x14ac:dyDescent="0.3">
      <c r="A325" s="272">
        <v>41959</v>
      </c>
      <c r="B325" s="607">
        <v>55</v>
      </c>
      <c r="C325" s="273">
        <v>13.7</v>
      </c>
      <c r="D325" s="338">
        <v>1490</v>
      </c>
      <c r="E325" s="605"/>
      <c r="F325" s="29"/>
      <c r="G325" s="29"/>
    </row>
    <row r="326" spans="1:7" s="6" customFormat="1" ht="17.45" customHeight="1" x14ac:dyDescent="0.3">
      <c r="A326" s="272">
        <v>41960</v>
      </c>
      <c r="B326" s="607">
        <v>53</v>
      </c>
      <c r="C326" s="273">
        <v>12.9</v>
      </c>
      <c r="D326" s="338">
        <v>1490</v>
      </c>
      <c r="E326" s="605"/>
      <c r="F326" s="29"/>
      <c r="G326" s="29"/>
    </row>
    <row r="327" spans="1:7" s="6" customFormat="1" ht="17.45" customHeight="1" x14ac:dyDescent="0.3">
      <c r="A327" s="272">
        <v>41961</v>
      </c>
      <c r="B327" s="607">
        <v>51</v>
      </c>
      <c r="C327" s="273">
        <v>12.7</v>
      </c>
      <c r="D327" s="338">
        <v>1510</v>
      </c>
      <c r="E327" s="605"/>
      <c r="F327" s="29"/>
      <c r="G327" s="29"/>
    </row>
    <row r="328" spans="1:7" s="6" customFormat="1" ht="17.45" customHeight="1" x14ac:dyDescent="0.3">
      <c r="A328" s="272">
        <v>41962</v>
      </c>
      <c r="B328" s="607">
        <v>52</v>
      </c>
      <c r="C328" s="273">
        <v>12.8</v>
      </c>
      <c r="D328" s="338">
        <v>1520</v>
      </c>
      <c r="E328" s="605"/>
      <c r="F328" s="29"/>
      <c r="G328" s="29"/>
    </row>
    <row r="329" spans="1:7" s="6" customFormat="1" ht="17.45" customHeight="1" x14ac:dyDescent="0.3">
      <c r="A329" s="272">
        <v>41963</v>
      </c>
      <c r="B329" s="607">
        <v>48</v>
      </c>
      <c r="C329" s="273">
        <v>13.3</v>
      </c>
      <c r="D329" s="338">
        <v>1610</v>
      </c>
      <c r="E329" s="605"/>
      <c r="F329" s="29"/>
      <c r="G329" s="29"/>
    </row>
    <row r="330" spans="1:7" s="6" customFormat="1" ht="17.45" customHeight="1" x14ac:dyDescent="0.3">
      <c r="A330" s="272">
        <v>41964</v>
      </c>
      <c r="B330" s="607">
        <v>45</v>
      </c>
      <c r="C330" s="273">
        <v>13</v>
      </c>
      <c r="D330" s="338">
        <v>1640</v>
      </c>
      <c r="E330" s="605"/>
      <c r="F330" s="29"/>
      <c r="G330" s="29"/>
    </row>
    <row r="331" spans="1:7" s="6" customFormat="1" ht="17.45" customHeight="1" x14ac:dyDescent="0.3">
      <c r="A331" s="272">
        <v>41965</v>
      </c>
      <c r="B331" s="607">
        <v>48</v>
      </c>
      <c r="C331" s="273">
        <v>13.3</v>
      </c>
      <c r="D331" s="338">
        <v>1650</v>
      </c>
      <c r="E331" s="605"/>
      <c r="F331" s="29"/>
      <c r="G331" s="29"/>
    </row>
    <row r="332" spans="1:7" s="6" customFormat="1" ht="17.45" customHeight="1" x14ac:dyDescent="0.3">
      <c r="A332" s="272">
        <v>41966</v>
      </c>
      <c r="B332" s="607">
        <v>49</v>
      </c>
      <c r="C332" s="273">
        <v>12.8</v>
      </c>
      <c r="D332" s="338">
        <v>1690</v>
      </c>
      <c r="E332" s="605"/>
      <c r="F332" s="29"/>
      <c r="G332" s="29"/>
    </row>
    <row r="333" spans="1:7" s="6" customFormat="1" ht="17.45" customHeight="1" x14ac:dyDescent="0.3">
      <c r="A333" s="272">
        <v>41967</v>
      </c>
      <c r="B333" s="607">
        <v>56</v>
      </c>
      <c r="C333" s="273">
        <v>12.1</v>
      </c>
      <c r="D333" s="338">
        <v>1560</v>
      </c>
      <c r="E333" s="605"/>
      <c r="F333" s="29"/>
      <c r="G333" s="29"/>
    </row>
    <row r="334" spans="1:7" s="6" customFormat="1" ht="17.45" customHeight="1" x14ac:dyDescent="0.3">
      <c r="A334" s="272">
        <v>41968</v>
      </c>
      <c r="B334" s="607">
        <v>69</v>
      </c>
      <c r="C334" s="273">
        <v>11.8</v>
      </c>
      <c r="D334" s="338">
        <v>1510</v>
      </c>
      <c r="E334" s="605"/>
      <c r="F334" s="29"/>
      <c r="G334" s="29"/>
    </row>
    <row r="335" spans="1:7" s="6" customFormat="1" ht="17.45" customHeight="1" x14ac:dyDescent="0.3">
      <c r="A335" s="272">
        <v>41969</v>
      </c>
      <c r="B335" s="607">
        <v>80</v>
      </c>
      <c r="C335" s="273">
        <v>11.7</v>
      </c>
      <c r="D335" s="338">
        <v>1380</v>
      </c>
      <c r="E335" s="605"/>
      <c r="F335" s="29"/>
      <c r="G335" s="29"/>
    </row>
    <row r="336" spans="1:7" s="6" customFormat="1" ht="17.45" customHeight="1" x14ac:dyDescent="0.3">
      <c r="A336" s="272">
        <v>41970</v>
      </c>
      <c r="B336" s="607">
        <v>81</v>
      </c>
      <c r="C336" s="273">
        <v>11.9</v>
      </c>
      <c r="D336" s="338">
        <v>1430</v>
      </c>
      <c r="E336" s="605"/>
      <c r="F336" s="29"/>
      <c r="G336" s="29"/>
    </row>
    <row r="337" spans="1:7" s="6" customFormat="1" ht="17.45" customHeight="1" x14ac:dyDescent="0.3">
      <c r="A337" s="272">
        <v>41971</v>
      </c>
      <c r="B337" s="607">
        <v>82</v>
      </c>
      <c r="C337" s="273">
        <v>12</v>
      </c>
      <c r="D337" s="338">
        <v>1440</v>
      </c>
      <c r="E337" s="605"/>
      <c r="F337" s="29"/>
      <c r="G337" s="29"/>
    </row>
    <row r="338" spans="1:7" s="6" customFormat="1" ht="17.45" customHeight="1" x14ac:dyDescent="0.3">
      <c r="A338" s="272">
        <v>41972</v>
      </c>
      <c r="B338" s="607">
        <v>77</v>
      </c>
      <c r="C338" s="273">
        <v>11.8</v>
      </c>
      <c r="D338" s="338">
        <v>1420</v>
      </c>
      <c r="E338" s="605"/>
      <c r="F338" s="29"/>
      <c r="G338" s="29"/>
    </row>
    <row r="339" spans="1:7" s="6" customFormat="1" ht="17.45" customHeight="1" x14ac:dyDescent="0.3">
      <c r="A339" s="272">
        <v>41973</v>
      </c>
      <c r="B339" s="607">
        <v>68</v>
      </c>
      <c r="C339" s="273">
        <v>12.1</v>
      </c>
      <c r="D339" s="338">
        <v>1570</v>
      </c>
      <c r="E339" s="605"/>
      <c r="F339" s="29"/>
      <c r="G339" s="29"/>
    </row>
    <row r="340" spans="1:7" s="6" customFormat="1" ht="17.45" customHeight="1" x14ac:dyDescent="0.3">
      <c r="A340" s="272">
        <v>41974</v>
      </c>
      <c r="B340" s="607">
        <v>66</v>
      </c>
      <c r="C340" s="273">
        <v>12.1</v>
      </c>
      <c r="D340" s="338">
        <v>1580</v>
      </c>
      <c r="E340" s="605"/>
      <c r="F340" s="29"/>
      <c r="G340" s="29"/>
    </row>
    <row r="341" spans="1:7" s="6" customFormat="1" ht="17.45" customHeight="1" x14ac:dyDescent="0.3">
      <c r="A341" s="272">
        <v>41975</v>
      </c>
      <c r="B341" s="607">
        <v>67</v>
      </c>
      <c r="C341" s="273">
        <v>12.3</v>
      </c>
      <c r="D341" s="338">
        <v>1550</v>
      </c>
      <c r="E341" s="605"/>
      <c r="F341" s="29"/>
      <c r="G341" s="29"/>
    </row>
    <row r="342" spans="1:7" s="6" customFormat="1" ht="17.45" customHeight="1" x14ac:dyDescent="0.3">
      <c r="A342" s="272">
        <v>41976</v>
      </c>
      <c r="B342" s="607">
        <v>78</v>
      </c>
      <c r="C342" s="273">
        <v>13.4</v>
      </c>
      <c r="D342" s="338">
        <v>1620</v>
      </c>
      <c r="E342" s="605"/>
      <c r="F342" s="29"/>
      <c r="G342" s="29"/>
    </row>
    <row r="343" spans="1:7" s="6" customFormat="1" ht="17.45" customHeight="1" x14ac:dyDescent="0.3">
      <c r="A343" s="272">
        <v>41977</v>
      </c>
      <c r="B343" s="607">
        <v>84</v>
      </c>
      <c r="C343" s="273">
        <v>14.7</v>
      </c>
      <c r="D343" s="338">
        <v>1530</v>
      </c>
      <c r="E343" s="605"/>
      <c r="F343" s="29"/>
      <c r="G343" s="29"/>
    </row>
    <row r="344" spans="1:7" s="6" customFormat="1" ht="17.45" customHeight="1" x14ac:dyDescent="0.3">
      <c r="A344" s="272">
        <v>41978</v>
      </c>
      <c r="B344" s="607">
        <v>74</v>
      </c>
      <c r="C344" s="273">
        <v>14.9</v>
      </c>
      <c r="D344" s="338">
        <v>1630</v>
      </c>
      <c r="E344" s="605"/>
      <c r="F344" s="29"/>
      <c r="G344" s="29"/>
    </row>
    <row r="345" spans="1:7" s="6" customFormat="1" ht="17.45" customHeight="1" x14ac:dyDescent="0.3">
      <c r="A345" s="272">
        <v>41979</v>
      </c>
      <c r="B345" s="607">
        <v>66</v>
      </c>
      <c r="C345" s="273">
        <v>15.3</v>
      </c>
      <c r="D345" s="338">
        <v>1630</v>
      </c>
      <c r="E345" s="605"/>
      <c r="F345" s="29"/>
      <c r="G345" s="29"/>
    </row>
    <row r="346" spans="1:7" s="6" customFormat="1" ht="17.45" customHeight="1" x14ac:dyDescent="0.3">
      <c r="A346" s="272">
        <v>41980</v>
      </c>
      <c r="B346" s="607">
        <v>59</v>
      </c>
      <c r="C346" s="273">
        <v>14.8</v>
      </c>
      <c r="D346" s="338">
        <v>1690</v>
      </c>
      <c r="E346" s="605"/>
      <c r="F346" s="29"/>
      <c r="G346" s="29"/>
    </row>
    <row r="347" spans="1:7" s="6" customFormat="1" ht="17.45" customHeight="1" x14ac:dyDescent="0.3">
      <c r="A347" s="272">
        <v>41981</v>
      </c>
      <c r="B347" s="607">
        <v>62</v>
      </c>
      <c r="C347" s="273">
        <v>14.4</v>
      </c>
      <c r="D347" s="338">
        <v>1700</v>
      </c>
      <c r="E347" s="605"/>
      <c r="F347" s="29"/>
      <c r="G347" s="29"/>
    </row>
    <row r="348" spans="1:7" s="6" customFormat="1" ht="17.45" customHeight="1" x14ac:dyDescent="0.3">
      <c r="A348" s="272">
        <v>41982</v>
      </c>
      <c r="B348" s="607">
        <v>63</v>
      </c>
      <c r="C348" s="273">
        <v>14</v>
      </c>
      <c r="D348" s="338">
        <v>1690</v>
      </c>
      <c r="E348" s="605"/>
      <c r="F348" s="29"/>
      <c r="G348" s="29"/>
    </row>
    <row r="349" spans="1:7" s="6" customFormat="1" ht="17.45" customHeight="1" x14ac:dyDescent="0.3">
      <c r="A349" s="272">
        <v>41983</v>
      </c>
      <c r="B349" s="607">
        <v>62</v>
      </c>
      <c r="C349" s="273">
        <v>13.6</v>
      </c>
      <c r="D349" s="338">
        <v>1700</v>
      </c>
      <c r="E349" s="605"/>
      <c r="F349" s="29"/>
      <c r="G349" s="29"/>
    </row>
    <row r="350" spans="1:7" s="6" customFormat="1" ht="17.45" customHeight="1" x14ac:dyDescent="0.3">
      <c r="A350" s="272">
        <v>41984</v>
      </c>
      <c r="B350" s="607">
        <v>66</v>
      </c>
      <c r="C350" s="273">
        <v>13.2</v>
      </c>
      <c r="D350" s="338">
        <v>1660</v>
      </c>
      <c r="E350" s="605"/>
      <c r="F350" s="29"/>
      <c r="G350" s="29"/>
    </row>
    <row r="351" spans="1:7" s="6" customFormat="1" ht="17.45" customHeight="1" x14ac:dyDescent="0.3">
      <c r="A351" s="272">
        <v>41985</v>
      </c>
      <c r="B351" s="607">
        <v>96</v>
      </c>
      <c r="C351" s="273">
        <v>13</v>
      </c>
      <c r="D351" s="338">
        <v>1730</v>
      </c>
      <c r="E351" s="605"/>
      <c r="F351" s="29"/>
      <c r="G351" s="29"/>
    </row>
    <row r="352" spans="1:7" s="6" customFormat="1" ht="17.45" customHeight="1" x14ac:dyDescent="0.3">
      <c r="A352" s="272">
        <v>41986</v>
      </c>
      <c r="B352" s="607">
        <v>119</v>
      </c>
      <c r="C352" s="273">
        <v>12.8</v>
      </c>
      <c r="D352" s="338">
        <v>1750</v>
      </c>
      <c r="E352" s="605"/>
      <c r="F352" s="29"/>
      <c r="G352" s="29"/>
    </row>
    <row r="353" spans="1:7" s="6" customFormat="1" ht="17.45" customHeight="1" x14ac:dyDescent="0.3">
      <c r="A353" s="272">
        <v>41987</v>
      </c>
      <c r="B353" s="607">
        <v>157</v>
      </c>
      <c r="C353" s="273">
        <v>11.8</v>
      </c>
      <c r="D353" s="338">
        <v>1490</v>
      </c>
      <c r="E353" s="605"/>
      <c r="F353" s="29"/>
      <c r="G353" s="29"/>
    </row>
    <row r="354" spans="1:7" s="6" customFormat="1" ht="17.45" customHeight="1" x14ac:dyDescent="0.3">
      <c r="A354" s="272">
        <v>41988</v>
      </c>
      <c r="B354" s="607">
        <v>197</v>
      </c>
      <c r="C354" s="273">
        <v>11.1</v>
      </c>
      <c r="D354" s="338">
        <v>1410</v>
      </c>
      <c r="E354" s="605"/>
      <c r="F354" s="29"/>
      <c r="G354" s="29"/>
    </row>
    <row r="355" spans="1:7" s="6" customFormat="1" ht="17.45" customHeight="1" x14ac:dyDescent="0.3">
      <c r="A355" s="272">
        <v>41989</v>
      </c>
      <c r="B355" s="607">
        <v>215</v>
      </c>
      <c r="C355" s="273">
        <v>11.3</v>
      </c>
      <c r="D355" s="338">
        <v>1600</v>
      </c>
      <c r="E355" s="605"/>
      <c r="F355" s="29"/>
      <c r="G355" s="29"/>
    </row>
    <row r="356" spans="1:7" s="6" customFormat="1" ht="17.45" customHeight="1" x14ac:dyDescent="0.3">
      <c r="A356" s="272">
        <v>41990</v>
      </c>
      <c r="B356" s="607">
        <v>219</v>
      </c>
      <c r="C356" s="273">
        <v>12.1</v>
      </c>
      <c r="D356" s="338">
        <v>1620</v>
      </c>
      <c r="E356" s="605"/>
      <c r="F356" s="29"/>
      <c r="G356" s="29"/>
    </row>
    <row r="357" spans="1:7" s="6" customFormat="1" ht="17.45" customHeight="1" x14ac:dyDescent="0.3">
      <c r="A357" s="272">
        <v>41991</v>
      </c>
      <c r="B357" s="607">
        <v>203</v>
      </c>
      <c r="C357" s="273">
        <v>12.4</v>
      </c>
      <c r="D357" s="338">
        <v>1610</v>
      </c>
      <c r="E357" s="605"/>
      <c r="F357" s="29"/>
      <c r="G357" s="29"/>
    </row>
    <row r="358" spans="1:7" s="6" customFormat="1" ht="17.45" customHeight="1" x14ac:dyDescent="0.3">
      <c r="A358" s="272">
        <v>41992</v>
      </c>
      <c r="B358" s="607">
        <v>174</v>
      </c>
      <c r="C358" s="273">
        <v>12.1</v>
      </c>
      <c r="D358" s="338">
        <v>1690</v>
      </c>
      <c r="E358" s="605"/>
      <c r="F358" s="29"/>
      <c r="G358" s="29"/>
    </row>
    <row r="359" spans="1:7" s="6" customFormat="1" ht="17.45" customHeight="1" x14ac:dyDescent="0.3">
      <c r="A359" s="272">
        <v>41993</v>
      </c>
      <c r="B359" s="607">
        <v>147</v>
      </c>
      <c r="C359" s="273">
        <v>12.6</v>
      </c>
      <c r="D359" s="338">
        <v>1800</v>
      </c>
      <c r="E359" s="605"/>
      <c r="F359" s="29"/>
      <c r="G359" s="29"/>
    </row>
    <row r="360" spans="1:7" s="6" customFormat="1" ht="17.45" customHeight="1" x14ac:dyDescent="0.3">
      <c r="A360" s="272">
        <v>41994</v>
      </c>
      <c r="B360" s="607">
        <v>128</v>
      </c>
      <c r="C360" s="273">
        <v>13.4</v>
      </c>
      <c r="D360" s="338">
        <v>1820</v>
      </c>
      <c r="E360" s="605"/>
      <c r="F360" s="29"/>
      <c r="G360" s="29"/>
    </row>
    <row r="361" spans="1:7" s="6" customFormat="1" ht="17.45" customHeight="1" x14ac:dyDescent="0.3">
      <c r="A361" s="272">
        <v>41995</v>
      </c>
      <c r="B361" s="607">
        <v>120</v>
      </c>
      <c r="C361" s="273">
        <v>13.6</v>
      </c>
      <c r="D361" s="338">
        <v>1820</v>
      </c>
      <c r="E361" s="605"/>
      <c r="F361" s="29"/>
      <c r="G361" s="29"/>
    </row>
    <row r="362" spans="1:7" s="6" customFormat="1" ht="17.45" customHeight="1" x14ac:dyDescent="0.3">
      <c r="A362" s="272">
        <v>41996</v>
      </c>
      <c r="B362" s="607">
        <v>114</v>
      </c>
      <c r="C362" s="273">
        <v>13.7</v>
      </c>
      <c r="D362" s="338">
        <v>1880</v>
      </c>
      <c r="E362" s="605"/>
      <c r="F362" s="29"/>
      <c r="G362" s="29"/>
    </row>
    <row r="363" spans="1:7" s="6" customFormat="1" ht="17.45" customHeight="1" x14ac:dyDescent="0.3">
      <c r="A363" s="272">
        <v>41997</v>
      </c>
      <c r="B363" s="607">
        <v>112</v>
      </c>
      <c r="C363" s="273">
        <v>13</v>
      </c>
      <c r="D363" s="338">
        <v>1780</v>
      </c>
      <c r="E363" s="605"/>
      <c r="F363" s="29"/>
      <c r="G363" s="29"/>
    </row>
    <row r="364" spans="1:7" s="6" customFormat="1" ht="17.45" customHeight="1" x14ac:dyDescent="0.3">
      <c r="A364" s="272">
        <v>41998</v>
      </c>
      <c r="B364" s="607">
        <v>99</v>
      </c>
      <c r="C364" s="273">
        <v>10.5</v>
      </c>
      <c r="D364" s="338">
        <v>1870</v>
      </c>
      <c r="E364" s="605"/>
      <c r="F364" s="29"/>
      <c r="G364" s="29"/>
    </row>
    <row r="365" spans="1:7" s="6" customFormat="1" ht="17.45" customHeight="1" x14ac:dyDescent="0.3">
      <c r="A365" s="272">
        <v>41999</v>
      </c>
      <c r="B365" s="607">
        <v>92</v>
      </c>
      <c r="C365" s="273">
        <v>9.4</v>
      </c>
      <c r="D365" s="338">
        <v>1880</v>
      </c>
      <c r="E365" s="605"/>
      <c r="F365" s="29"/>
      <c r="G365" s="29"/>
    </row>
    <row r="366" spans="1:7" s="6" customFormat="1" ht="17.45" customHeight="1" x14ac:dyDescent="0.3">
      <c r="A366" s="272">
        <v>42000</v>
      </c>
      <c r="B366" s="607">
        <v>85</v>
      </c>
      <c r="C366" s="273">
        <v>9.3000000000000007</v>
      </c>
      <c r="D366" s="338">
        <v>1890</v>
      </c>
      <c r="E366" s="605"/>
      <c r="F366" s="29"/>
      <c r="G366" s="29"/>
    </row>
    <row r="367" spans="1:7" s="6" customFormat="1" ht="17.45" customHeight="1" x14ac:dyDescent="0.3">
      <c r="A367" s="272">
        <v>42001</v>
      </c>
      <c r="B367" s="607">
        <v>78</v>
      </c>
      <c r="C367" s="273">
        <v>9.4</v>
      </c>
      <c r="D367" s="338">
        <v>1900</v>
      </c>
      <c r="E367" s="605"/>
      <c r="F367" s="29"/>
      <c r="G367" s="29"/>
    </row>
    <row r="368" spans="1:7" s="6" customFormat="1" ht="17.45" customHeight="1" x14ac:dyDescent="0.3">
      <c r="A368" s="272">
        <v>42002</v>
      </c>
      <c r="B368" s="607">
        <v>73</v>
      </c>
      <c r="C368" s="273">
        <v>9.6999999999999993</v>
      </c>
      <c r="D368" s="338">
        <v>1910</v>
      </c>
      <c r="E368" s="605"/>
      <c r="F368" s="29"/>
      <c r="G368" s="29"/>
    </row>
    <row r="369" spans="1:7" s="6" customFormat="1" ht="17.45" customHeight="1" x14ac:dyDescent="0.3">
      <c r="A369" s="272">
        <v>42003</v>
      </c>
      <c r="B369" s="607">
        <v>71</v>
      </c>
      <c r="C369" s="273">
        <v>9.1999999999999993</v>
      </c>
      <c r="D369" s="338">
        <v>1880</v>
      </c>
      <c r="E369" s="605"/>
      <c r="F369" s="29"/>
      <c r="G369" s="29"/>
    </row>
    <row r="370" spans="1:7" s="6" customFormat="1" ht="17.45" customHeight="1" x14ac:dyDescent="0.3">
      <c r="A370" s="297">
        <v>42004</v>
      </c>
      <c r="B370" s="608">
        <v>70</v>
      </c>
      <c r="C370" s="298">
        <v>6.7</v>
      </c>
      <c r="D370" s="380">
        <v>1960</v>
      </c>
      <c r="E370" s="605"/>
      <c r="F370" s="29"/>
      <c r="G370" s="29"/>
    </row>
    <row r="371" spans="1:7" s="6" customFormat="1" ht="17.45" customHeight="1" x14ac:dyDescent="0.3">
      <c r="A371" s="498" t="s">
        <v>85</v>
      </c>
      <c r="B371" s="607"/>
      <c r="C371" s="343"/>
      <c r="D371" s="610"/>
      <c r="E371" s="605"/>
      <c r="F371" s="29"/>
      <c r="G371" s="29"/>
    </row>
    <row r="373" spans="1:7" x14ac:dyDescent="0.3">
      <c r="A373" s="501" t="s">
        <v>322</v>
      </c>
      <c r="B373" s="501"/>
      <c r="C373" s="611"/>
    </row>
    <row r="374" spans="1:7" ht="60" customHeight="1" x14ac:dyDescent="0.3">
      <c r="A374" s="269" t="s">
        <v>8</v>
      </c>
      <c r="B374" s="495" t="s">
        <v>9</v>
      </c>
      <c r="C374" s="406" t="s">
        <v>14</v>
      </c>
      <c r="D374" s="269" t="s">
        <v>16</v>
      </c>
    </row>
    <row r="375" spans="1:7" x14ac:dyDescent="0.3">
      <c r="A375" s="405" t="s">
        <v>10</v>
      </c>
      <c r="B375" s="455" t="s">
        <v>89</v>
      </c>
      <c r="C375" s="455" t="s">
        <v>89</v>
      </c>
      <c r="D375" s="270" t="s">
        <v>89</v>
      </c>
    </row>
    <row r="376" spans="1:7" x14ac:dyDescent="0.3">
      <c r="A376" s="612" t="s">
        <v>12</v>
      </c>
      <c r="B376" s="603" t="s">
        <v>206</v>
      </c>
      <c r="C376" s="613" t="s">
        <v>19</v>
      </c>
      <c r="D376" s="604" t="s">
        <v>21</v>
      </c>
    </row>
    <row r="377" spans="1:7" x14ac:dyDescent="0.3">
      <c r="A377" s="614" t="s">
        <v>219</v>
      </c>
      <c r="B377" s="506">
        <f>ROUND(SUM(B6:B36)*1.9835,-1)</f>
        <v>4820</v>
      </c>
      <c r="C377" s="615">
        <f>AVERAGE(C6:C36)</f>
        <v>10.932258064516128</v>
      </c>
      <c r="D377" s="616">
        <f>AVERAGE(D6:D36)</f>
        <v>1756.7741935483871</v>
      </c>
    </row>
    <row r="378" spans="1:7" x14ac:dyDescent="0.3">
      <c r="A378" s="617" t="s">
        <v>220</v>
      </c>
      <c r="B378" s="509">
        <f>ROUND(SUM(B37:B64)*1.9835,-1)</f>
        <v>3800</v>
      </c>
      <c r="C378" s="618">
        <f>AVERAGE(C37:C64)</f>
        <v>13.942857142857141</v>
      </c>
      <c r="D378" s="619">
        <f>AVERAGE(D37:D64)</f>
        <v>1961.7857142857142</v>
      </c>
    </row>
    <row r="379" spans="1:7" x14ac:dyDescent="0.3">
      <c r="A379" s="617" t="s">
        <v>221</v>
      </c>
      <c r="B379" s="509">
        <f>ROUND(SUM(B65:B95)*1.9835,-1)</f>
        <v>4600</v>
      </c>
      <c r="C379" s="618">
        <f>AVERAGE(C65:C95)</f>
        <v>17.14516129032258</v>
      </c>
      <c r="D379" s="619">
        <f>AVERAGE(D65:D95)</f>
        <v>2166.4516129032259</v>
      </c>
    </row>
    <row r="380" spans="1:7" x14ac:dyDescent="0.3">
      <c r="A380" s="617" t="s">
        <v>222</v>
      </c>
      <c r="B380" s="509">
        <f>ROUND(SUM(B96:B125)*1.9835,-1)</f>
        <v>5480</v>
      </c>
      <c r="C380" s="618">
        <f>AVERAGE(C96:C125)</f>
        <v>19.786666666666665</v>
      </c>
      <c r="D380" s="619">
        <f>AVERAGE(D96:D125)</f>
        <v>1818</v>
      </c>
    </row>
    <row r="381" spans="1:7" x14ac:dyDescent="0.3">
      <c r="A381" s="617" t="s">
        <v>209</v>
      </c>
      <c r="B381" s="509">
        <f>ROUND(SUM(B126:B156)*1.9835,-1)</f>
        <v>2810</v>
      </c>
      <c r="C381" s="618">
        <f>AVERAGE(C126:C156)</f>
        <v>22.677419354838712</v>
      </c>
      <c r="D381" s="619">
        <f>AVERAGE(D126:D156)</f>
        <v>1636.7741935483871</v>
      </c>
    </row>
    <row r="382" spans="1:7" x14ac:dyDescent="0.3">
      <c r="A382" s="617" t="s">
        <v>210</v>
      </c>
      <c r="B382" s="509">
        <f>ROUND(SUM(B157:B186)*1.9835,-1)</f>
        <v>1900</v>
      </c>
      <c r="C382" s="618">
        <f>AVERAGE(C157:C186)</f>
        <v>24.976666666666667</v>
      </c>
      <c r="D382" s="619">
        <f>AVERAGE(D157:D186)</f>
        <v>1363.6666666666667</v>
      </c>
    </row>
    <row r="383" spans="1:7" x14ac:dyDescent="0.3">
      <c r="A383" s="617" t="s">
        <v>211</v>
      </c>
      <c r="B383" s="509">
        <f>ROUND(SUM(B187:B217)*1.9835,-1)</f>
        <v>1790</v>
      </c>
      <c r="C383" s="618">
        <f>AVERAGE(C187:C217)</f>
        <v>27.209677419354843</v>
      </c>
      <c r="D383" s="619">
        <f>AVERAGE(D187:D217)</f>
        <v>1050.4516129032259</v>
      </c>
    </row>
    <row r="384" spans="1:7" x14ac:dyDescent="0.3">
      <c r="A384" s="617" t="s">
        <v>212</v>
      </c>
      <c r="B384" s="509">
        <f>ROUND(SUM(B218:B248)*1.9835,-1)</f>
        <v>1880</v>
      </c>
      <c r="C384" s="618">
        <f>AVERAGE(C218:C248)</f>
        <v>26.051612903225806</v>
      </c>
      <c r="D384" s="619">
        <f>AVERAGE(D218:D248)</f>
        <v>922.64516129032256</v>
      </c>
    </row>
    <row r="385" spans="1:4" x14ac:dyDescent="0.3">
      <c r="A385" s="617" t="s">
        <v>213</v>
      </c>
      <c r="B385" s="509">
        <f>ROUND(SUM(B249:B278)*1.9835,-1)</f>
        <v>1620</v>
      </c>
      <c r="C385" s="618">
        <f>AVERAGE(C249:C278)</f>
        <v>23.893333333333334</v>
      </c>
      <c r="D385" s="619">
        <f>AVERAGE(D249:D278)</f>
        <v>1099.0666666666666</v>
      </c>
    </row>
    <row r="386" spans="1:4" x14ac:dyDescent="0.3">
      <c r="A386" s="617" t="s">
        <v>214</v>
      </c>
      <c r="B386" s="509">
        <f>ROUND(SUM(B279:B309)*1.9835,-1)</f>
        <v>1190</v>
      </c>
      <c r="C386" s="618">
        <f>AVERAGE(C279:C309)</f>
        <v>19.158064516129031</v>
      </c>
      <c r="D386" s="619">
        <f>AVERAGE(D279:D309)</f>
        <v>1595.8064516129032</v>
      </c>
    </row>
    <row r="387" spans="1:4" x14ac:dyDescent="0.3">
      <c r="A387" s="617" t="s">
        <v>215</v>
      </c>
      <c r="B387" s="509">
        <f>ROUND(SUM(B310:B339)*1.9835,-1)</f>
        <v>3190</v>
      </c>
      <c r="C387" s="618">
        <f>AVERAGE(C310:C339)</f>
        <v>14.050000000000002</v>
      </c>
      <c r="D387" s="619">
        <f>AVERAGE(D310:D339)</f>
        <v>1554.6666666666667</v>
      </c>
    </row>
    <row r="388" spans="1:4" x14ac:dyDescent="0.3">
      <c r="A388" s="620" t="s">
        <v>216</v>
      </c>
      <c r="B388" s="513">
        <f>ROUND(SUM(B340:B370)*1.9835,-1)</f>
        <v>6580</v>
      </c>
      <c r="C388" s="621">
        <f>AVERAGE(C340:C370)</f>
        <v>12.251612903225805</v>
      </c>
      <c r="D388" s="622">
        <f>AVERAGE(D340:D370)</f>
        <v>1718.3870967741937</v>
      </c>
    </row>
  </sheetData>
  <mergeCells count="1">
    <mergeCell ref="H2:J2"/>
  </mergeCells>
  <printOptions horizontalCentered="1"/>
  <pageMargins left="1" right="1" top="1" bottom="1" header="0.5" footer="0.5"/>
  <pageSetup fitToHeight="0" orientation="portrait" r:id="rId1"/>
  <headerFooter alignWithMargins="0"/>
  <ignoredErrors>
    <ignoredError sqref="D378 D377 D379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S160"/>
  <sheetViews>
    <sheetView zoomScale="80" zoomScaleNormal="80" workbookViewId="0">
      <selection activeCell="K72" sqref="K72"/>
    </sheetView>
  </sheetViews>
  <sheetFormatPr defaultRowHeight="17.25" x14ac:dyDescent="0.3"/>
  <cols>
    <col min="1" max="1" width="21.7109375" style="442" customWidth="1"/>
    <col min="2" max="5" width="16.7109375" style="442" customWidth="1"/>
    <col min="6" max="6" width="17.42578125" style="442" customWidth="1"/>
    <col min="7" max="8" width="16.7109375" style="442" customWidth="1"/>
    <col min="9" max="9" width="16.7109375" style="401" customWidth="1"/>
    <col min="10" max="10" width="16.7109375" style="6" customWidth="1"/>
    <col min="11" max="11" width="16" style="6" bestFit="1" customWidth="1"/>
    <col min="12" max="12" width="15.140625" style="6" bestFit="1" customWidth="1"/>
    <col min="13" max="13" width="15.5703125" style="6" customWidth="1"/>
    <col min="14" max="14" width="18.85546875" style="6" customWidth="1"/>
    <col min="15" max="15" width="18.28515625" style="6" customWidth="1"/>
    <col min="16" max="16" width="16" style="6" customWidth="1"/>
    <col min="17" max="16384" width="9.140625" style="6"/>
  </cols>
  <sheetData>
    <row r="1" spans="1:19" x14ac:dyDescent="0.3">
      <c r="A1" s="293" t="s">
        <v>250</v>
      </c>
      <c r="B1" s="403"/>
      <c r="C1" s="403"/>
      <c r="D1" s="403"/>
      <c r="E1" s="403"/>
      <c r="F1" s="403"/>
      <c r="G1" s="403"/>
      <c r="H1" s="404"/>
    </row>
    <row r="2" spans="1:19" s="14" customFormat="1" x14ac:dyDescent="0.3">
      <c r="A2" s="401"/>
      <c r="B2" s="402"/>
      <c r="C2" s="402"/>
      <c r="D2" s="402"/>
      <c r="E2" s="402"/>
      <c r="F2" s="402"/>
      <c r="G2" s="402"/>
      <c r="H2" s="591"/>
      <c r="I2" s="401"/>
      <c r="J2" s="6"/>
    </row>
    <row r="3" spans="1:19" x14ac:dyDescent="0.3">
      <c r="A3" s="427"/>
      <c r="B3" s="814" t="s">
        <v>91</v>
      </c>
      <c r="C3" s="815"/>
      <c r="D3" s="815"/>
      <c r="E3" s="815"/>
      <c r="F3" s="816"/>
      <c r="G3" s="817" t="s">
        <v>86</v>
      </c>
      <c r="H3" s="817" t="s">
        <v>15</v>
      </c>
      <c r="I3" s="817" t="s">
        <v>162</v>
      </c>
      <c r="K3" s="24"/>
      <c r="L3" s="24"/>
      <c r="M3" s="24"/>
      <c r="N3" s="24"/>
      <c r="O3" s="24"/>
      <c r="P3" s="24"/>
    </row>
    <row r="4" spans="1:19" ht="60" customHeight="1" x14ac:dyDescent="0.3">
      <c r="A4" s="269" t="s">
        <v>8</v>
      </c>
      <c r="B4" s="406" t="s">
        <v>92</v>
      </c>
      <c r="C4" s="406" t="s">
        <v>27</v>
      </c>
      <c r="D4" s="406" t="s">
        <v>16</v>
      </c>
      <c r="E4" s="406" t="s">
        <v>14</v>
      </c>
      <c r="F4" s="269" t="s">
        <v>68</v>
      </c>
      <c r="G4" s="818"/>
      <c r="H4" s="818"/>
      <c r="I4" s="818"/>
      <c r="K4" s="39"/>
      <c r="L4" s="39"/>
      <c r="M4" s="39"/>
      <c r="N4" s="39"/>
      <c r="O4" s="39"/>
      <c r="P4" s="39"/>
      <c r="Q4" s="40"/>
      <c r="R4" s="40"/>
      <c r="S4" s="40"/>
    </row>
    <row r="5" spans="1:19" s="19" customFormat="1" ht="15" customHeight="1" x14ac:dyDescent="0.3">
      <c r="A5" s="269" t="s">
        <v>10</v>
      </c>
      <c r="B5" s="455" t="s">
        <v>40</v>
      </c>
      <c r="C5" s="455" t="s">
        <v>40</v>
      </c>
      <c r="D5" s="455" t="s">
        <v>40</v>
      </c>
      <c r="E5" s="455" t="s">
        <v>40</v>
      </c>
      <c r="F5" s="270" t="s">
        <v>40</v>
      </c>
      <c r="G5" s="270" t="s">
        <v>40</v>
      </c>
      <c r="H5" s="270" t="s">
        <v>40</v>
      </c>
      <c r="I5" s="270" t="s">
        <v>40</v>
      </c>
      <c r="K5" s="41"/>
      <c r="L5" s="41"/>
      <c r="M5" s="41"/>
      <c r="N5" s="41"/>
      <c r="O5" s="41"/>
      <c r="P5" s="41"/>
      <c r="Q5" s="6"/>
      <c r="R5" s="6"/>
    </row>
    <row r="6" spans="1:19" s="19" customFormat="1" ht="15" customHeight="1" x14ac:dyDescent="0.3">
      <c r="A6" s="408" t="s">
        <v>12</v>
      </c>
      <c r="B6" s="409" t="s">
        <v>20</v>
      </c>
      <c r="C6" s="411" t="s">
        <v>93</v>
      </c>
      <c r="D6" s="454" t="s">
        <v>21</v>
      </c>
      <c r="E6" s="409" t="s">
        <v>19</v>
      </c>
      <c r="F6" s="411" t="s">
        <v>71</v>
      </c>
      <c r="G6" s="411" t="s">
        <v>87</v>
      </c>
      <c r="H6" s="411" t="s">
        <v>20</v>
      </c>
      <c r="I6" s="411" t="s">
        <v>87</v>
      </c>
      <c r="K6" s="41"/>
      <c r="L6" s="41"/>
      <c r="M6" s="41"/>
      <c r="N6" s="41"/>
      <c r="O6" s="41"/>
      <c r="P6" s="41"/>
      <c r="Q6" s="6"/>
      <c r="R6" s="6"/>
    </row>
    <row r="7" spans="1:19" s="18" customFormat="1" x14ac:dyDescent="0.3">
      <c r="A7" s="272">
        <v>41642</v>
      </c>
      <c r="B7" s="339">
        <v>11.4</v>
      </c>
      <c r="C7" s="339">
        <v>7.1</v>
      </c>
      <c r="D7" s="624">
        <v>1661</v>
      </c>
      <c r="E7" s="339">
        <v>7.9</v>
      </c>
      <c r="F7" s="273">
        <v>22.1</v>
      </c>
      <c r="G7" s="625" t="s">
        <v>180</v>
      </c>
      <c r="H7" s="626"/>
      <c r="I7" s="626"/>
      <c r="K7" s="47"/>
      <c r="L7" s="47"/>
      <c r="M7" s="47"/>
      <c r="N7" s="47"/>
      <c r="O7" s="47"/>
      <c r="P7" s="47"/>
      <c r="Q7" s="24"/>
      <c r="R7" s="6"/>
    </row>
    <row r="8" spans="1:19" s="19" customFormat="1" x14ac:dyDescent="0.3">
      <c r="A8" s="272">
        <v>41648</v>
      </c>
      <c r="B8" s="339">
        <v>10.8</v>
      </c>
      <c r="C8" s="339">
        <v>6.9</v>
      </c>
      <c r="D8" s="624">
        <v>1694</v>
      </c>
      <c r="E8" s="339">
        <v>10.4</v>
      </c>
      <c r="F8" s="273">
        <v>25</v>
      </c>
      <c r="G8" s="623" t="s">
        <v>180</v>
      </c>
      <c r="H8" s="623">
        <v>0.96</v>
      </c>
      <c r="I8" s="627"/>
      <c r="K8" s="47"/>
      <c r="L8" s="47"/>
      <c r="M8" s="47"/>
      <c r="N8" s="47"/>
      <c r="O8" s="47"/>
      <c r="P8" s="47"/>
      <c r="Q8" s="24"/>
      <c r="R8" s="6"/>
    </row>
    <row r="9" spans="1:19" s="19" customFormat="1" x14ac:dyDescent="0.3">
      <c r="A9" s="272">
        <v>41653</v>
      </c>
      <c r="B9" s="339">
        <v>14.4</v>
      </c>
      <c r="C9" s="339">
        <v>6.6</v>
      </c>
      <c r="D9" s="624">
        <v>1707</v>
      </c>
      <c r="E9" s="339">
        <v>7.6</v>
      </c>
      <c r="F9" s="273">
        <v>17.2</v>
      </c>
      <c r="G9" s="623" t="s">
        <v>180</v>
      </c>
      <c r="H9" s="627"/>
      <c r="I9" s="627"/>
      <c r="K9" s="47"/>
      <c r="L9" s="47"/>
      <c r="M9" s="47"/>
      <c r="N9" s="47"/>
      <c r="O9" s="47"/>
      <c r="P9" s="47"/>
      <c r="Q9" s="24"/>
      <c r="R9" s="6"/>
    </row>
    <row r="10" spans="1:19" s="19" customFormat="1" x14ac:dyDescent="0.3">
      <c r="A10" s="272">
        <v>41662</v>
      </c>
      <c r="B10" s="339">
        <v>12.8</v>
      </c>
      <c r="C10" s="339">
        <v>7.3</v>
      </c>
      <c r="D10" s="624">
        <v>1772</v>
      </c>
      <c r="E10" s="339">
        <v>8.9</v>
      </c>
      <c r="F10" s="273">
        <v>21.8</v>
      </c>
      <c r="G10" s="274" t="s">
        <v>180</v>
      </c>
      <c r="H10" s="628"/>
      <c r="I10" s="627"/>
      <c r="K10" s="47"/>
      <c r="L10" s="47"/>
      <c r="M10" s="47"/>
      <c r="N10" s="47"/>
      <c r="O10" s="47"/>
      <c r="P10" s="47"/>
      <c r="Q10" s="24"/>
      <c r="R10" s="6"/>
    </row>
    <row r="11" spans="1:19" s="19" customFormat="1" x14ac:dyDescent="0.3">
      <c r="A11" s="272">
        <v>41677</v>
      </c>
      <c r="B11" s="339">
        <v>8.4</v>
      </c>
      <c r="C11" s="339">
        <v>7.3</v>
      </c>
      <c r="D11" s="624">
        <v>1937</v>
      </c>
      <c r="E11" s="339">
        <v>10.5</v>
      </c>
      <c r="F11" s="273">
        <v>23.3</v>
      </c>
      <c r="G11" s="274" t="s">
        <v>180</v>
      </c>
      <c r="H11" s="628"/>
      <c r="I11" s="338">
        <v>10</v>
      </c>
      <c r="K11" s="47"/>
      <c r="L11" s="47"/>
      <c r="M11" s="47"/>
      <c r="N11" s="47"/>
      <c r="O11" s="47"/>
      <c r="P11" s="47"/>
      <c r="Q11" s="24"/>
      <c r="R11" s="6"/>
    </row>
    <row r="12" spans="1:19" s="19" customFormat="1" x14ac:dyDescent="0.3">
      <c r="A12" s="272">
        <v>41684</v>
      </c>
      <c r="B12" s="339">
        <v>8.6999999999999993</v>
      </c>
      <c r="C12" s="339">
        <v>8</v>
      </c>
      <c r="D12" s="624">
        <v>2137</v>
      </c>
      <c r="E12" s="339">
        <v>15.1</v>
      </c>
      <c r="F12" s="273">
        <v>41.4</v>
      </c>
      <c r="G12" s="274" t="s">
        <v>180</v>
      </c>
      <c r="H12" s="628"/>
      <c r="I12" s="338">
        <v>13</v>
      </c>
      <c r="K12" s="47"/>
      <c r="L12" s="47"/>
      <c r="M12" s="47"/>
      <c r="N12" s="47"/>
      <c r="O12" s="47"/>
      <c r="P12" s="47"/>
      <c r="Q12" s="24"/>
      <c r="R12" s="6"/>
    </row>
    <row r="13" spans="1:19" s="19" customFormat="1" x14ac:dyDescent="0.3">
      <c r="A13" s="272">
        <v>41691</v>
      </c>
      <c r="B13" s="339">
        <v>9.8000000000000007</v>
      </c>
      <c r="C13" s="339">
        <v>7.7</v>
      </c>
      <c r="D13" s="624">
        <v>1377</v>
      </c>
      <c r="E13" s="339">
        <v>12.2</v>
      </c>
      <c r="F13" s="273">
        <v>35.700000000000003</v>
      </c>
      <c r="G13" s="274" t="s">
        <v>180</v>
      </c>
      <c r="H13" s="628"/>
      <c r="I13" s="338">
        <v>13</v>
      </c>
      <c r="K13" s="47"/>
      <c r="L13" s="47"/>
      <c r="M13" s="47"/>
      <c r="N13" s="47"/>
      <c r="O13" s="47"/>
      <c r="P13" s="47"/>
      <c r="Q13" s="24"/>
      <c r="R13" s="6"/>
    </row>
    <row r="14" spans="1:19" s="19" customFormat="1" x14ac:dyDescent="0.3">
      <c r="A14" s="272">
        <v>41697</v>
      </c>
      <c r="B14" s="339">
        <v>9.9</v>
      </c>
      <c r="C14" s="339">
        <v>7.7</v>
      </c>
      <c r="D14" s="624">
        <v>2070</v>
      </c>
      <c r="E14" s="339">
        <v>15.3</v>
      </c>
      <c r="F14" s="273">
        <v>47.5</v>
      </c>
      <c r="G14" s="274" t="s">
        <v>180</v>
      </c>
      <c r="H14" s="628"/>
      <c r="I14" s="338">
        <v>12</v>
      </c>
      <c r="K14" s="47"/>
      <c r="L14" s="47"/>
      <c r="M14" s="47"/>
      <c r="N14" s="47"/>
      <c r="O14" s="47"/>
      <c r="P14" s="47"/>
      <c r="Q14" s="24"/>
      <c r="R14" s="6"/>
    </row>
    <row r="15" spans="1:19" s="19" customFormat="1" x14ac:dyDescent="0.3">
      <c r="A15" s="272">
        <v>41704</v>
      </c>
      <c r="B15" s="339">
        <v>8.5</v>
      </c>
      <c r="C15" s="339">
        <v>7.6</v>
      </c>
      <c r="D15" s="624">
        <v>2159</v>
      </c>
      <c r="E15" s="339">
        <v>18.5</v>
      </c>
      <c r="F15" s="273">
        <v>68.900000000000006</v>
      </c>
      <c r="G15" s="274" t="s">
        <v>180</v>
      </c>
      <c r="H15" s="274">
        <v>0.94</v>
      </c>
      <c r="I15" s="419"/>
      <c r="K15" s="47"/>
      <c r="L15" s="47"/>
      <c r="M15" s="47"/>
      <c r="N15" s="47"/>
      <c r="O15" s="47"/>
      <c r="P15" s="47"/>
      <c r="Q15" s="24"/>
      <c r="R15" s="6"/>
    </row>
    <row r="16" spans="1:19" s="19" customFormat="1" x14ac:dyDescent="0.3">
      <c r="A16" s="272">
        <v>41712</v>
      </c>
      <c r="B16" s="339">
        <v>9.3000000000000007</v>
      </c>
      <c r="C16" s="339">
        <v>7.6</v>
      </c>
      <c r="D16" s="624">
        <v>2145</v>
      </c>
      <c r="E16" s="339">
        <v>16.5</v>
      </c>
      <c r="F16" s="273">
        <v>72.2</v>
      </c>
      <c r="G16" s="274" t="s">
        <v>180</v>
      </c>
      <c r="H16" s="274">
        <v>1.2</v>
      </c>
      <c r="I16" s="338">
        <v>9.5</v>
      </c>
      <c r="K16" s="47"/>
      <c r="L16" s="47"/>
      <c r="M16" s="47"/>
      <c r="N16" s="47"/>
      <c r="O16" s="47"/>
      <c r="P16" s="47"/>
      <c r="Q16" s="24"/>
      <c r="R16" s="6"/>
    </row>
    <row r="17" spans="1:18" s="19" customFormat="1" x14ac:dyDescent="0.3">
      <c r="A17" s="272">
        <v>41719</v>
      </c>
      <c r="B17" s="339">
        <v>10.1</v>
      </c>
      <c r="C17" s="339">
        <v>6.8</v>
      </c>
      <c r="D17" s="624">
        <v>2177</v>
      </c>
      <c r="E17" s="339">
        <v>16.600000000000001</v>
      </c>
      <c r="F17" s="417"/>
      <c r="G17" s="284" t="s">
        <v>180</v>
      </c>
      <c r="H17" s="284">
        <v>1.1000000000000001</v>
      </c>
      <c r="I17" s="419"/>
      <c r="K17" s="47"/>
      <c r="L17" s="47"/>
      <c r="M17" s="47"/>
      <c r="N17" s="47"/>
      <c r="O17" s="47"/>
      <c r="P17" s="47"/>
      <c r="Q17" s="24"/>
      <c r="R17" s="6"/>
    </row>
    <row r="18" spans="1:18" s="19" customFormat="1" x14ac:dyDescent="0.3">
      <c r="A18" s="272">
        <v>41724</v>
      </c>
      <c r="B18" s="339">
        <v>10.199999999999999</v>
      </c>
      <c r="C18" s="339">
        <v>7.6</v>
      </c>
      <c r="D18" s="629">
        <v>2174</v>
      </c>
      <c r="E18" s="339">
        <v>19.2</v>
      </c>
      <c r="F18" s="417"/>
      <c r="G18" s="339" t="s">
        <v>180</v>
      </c>
      <c r="H18" s="339">
        <v>1</v>
      </c>
      <c r="I18" s="419"/>
      <c r="K18" s="47"/>
      <c r="L18" s="47"/>
      <c r="M18" s="47"/>
      <c r="N18" s="47"/>
      <c r="O18" s="47"/>
      <c r="P18" s="47"/>
      <c r="Q18" s="24"/>
      <c r="R18" s="6"/>
    </row>
    <row r="19" spans="1:18" s="19" customFormat="1" x14ac:dyDescent="0.3">
      <c r="A19" s="272">
        <v>41733</v>
      </c>
      <c r="B19" s="339">
        <v>10.1</v>
      </c>
      <c r="C19" s="339">
        <v>7.7</v>
      </c>
      <c r="D19" s="629">
        <v>1784</v>
      </c>
      <c r="E19" s="339">
        <v>16.2</v>
      </c>
      <c r="F19" s="417"/>
      <c r="G19" s="339" t="s">
        <v>180</v>
      </c>
      <c r="H19" s="339">
        <v>0.89</v>
      </c>
      <c r="I19" s="419"/>
      <c r="K19" s="47"/>
      <c r="L19" s="47"/>
      <c r="M19" s="47"/>
      <c r="N19" s="47"/>
      <c r="O19" s="47"/>
      <c r="P19" s="47"/>
      <c r="Q19" s="24"/>
      <c r="R19" s="6"/>
    </row>
    <row r="20" spans="1:18" s="19" customFormat="1" x14ac:dyDescent="0.3">
      <c r="A20" s="272">
        <v>41740</v>
      </c>
      <c r="B20" s="339">
        <v>8.4</v>
      </c>
      <c r="C20" s="339">
        <v>7.7</v>
      </c>
      <c r="D20" s="629">
        <v>1886</v>
      </c>
      <c r="E20" s="339">
        <v>21.8</v>
      </c>
      <c r="F20" s="339">
        <v>82</v>
      </c>
      <c r="G20" s="339">
        <v>0.41</v>
      </c>
      <c r="H20" s="339">
        <v>1.1000000000000001</v>
      </c>
      <c r="I20" s="338">
        <v>7.9</v>
      </c>
      <c r="K20" s="47"/>
      <c r="L20" s="47"/>
      <c r="M20" s="47"/>
      <c r="N20" s="47"/>
      <c r="O20" s="47"/>
      <c r="P20" s="47"/>
      <c r="Q20" s="24"/>
      <c r="R20" s="6"/>
    </row>
    <row r="21" spans="1:18" s="19" customFormat="1" x14ac:dyDescent="0.3">
      <c r="A21" s="272">
        <v>41747</v>
      </c>
      <c r="B21" s="339">
        <v>8.6</v>
      </c>
      <c r="C21" s="339">
        <v>7.5</v>
      </c>
      <c r="D21" s="629">
        <v>1881</v>
      </c>
      <c r="E21" s="339">
        <v>19.600000000000001</v>
      </c>
      <c r="F21" s="339">
        <v>82.4</v>
      </c>
      <c r="G21" s="339">
        <v>0.58599999999999997</v>
      </c>
      <c r="H21" s="339">
        <v>0.88</v>
      </c>
      <c r="I21" s="419"/>
      <c r="K21" s="47"/>
      <c r="L21" s="47"/>
      <c r="M21" s="47"/>
      <c r="N21" s="47"/>
      <c r="O21" s="47"/>
      <c r="P21" s="47"/>
      <c r="Q21" s="24"/>
      <c r="R21" s="6"/>
    </row>
    <row r="22" spans="1:18" s="19" customFormat="1" x14ac:dyDescent="0.3">
      <c r="A22" s="272">
        <v>41759</v>
      </c>
      <c r="B22" s="339">
        <v>11.5</v>
      </c>
      <c r="C22" s="339">
        <v>7.6</v>
      </c>
      <c r="D22" s="629">
        <v>1808</v>
      </c>
      <c r="E22" s="339">
        <v>22.9</v>
      </c>
      <c r="F22" s="339">
        <v>37.1</v>
      </c>
      <c r="G22" s="339" t="s">
        <v>342</v>
      </c>
      <c r="H22" s="339">
        <v>0.75</v>
      </c>
      <c r="I22" s="419"/>
      <c r="K22" s="47"/>
      <c r="L22" s="47"/>
      <c r="M22" s="47"/>
      <c r="N22" s="47"/>
      <c r="O22" s="47"/>
      <c r="P22" s="47"/>
      <c r="Q22" s="24"/>
      <c r="R22" s="6"/>
    </row>
    <row r="23" spans="1:18" s="19" customFormat="1" x14ac:dyDescent="0.3">
      <c r="A23" s="272">
        <v>41767</v>
      </c>
      <c r="B23" s="339">
        <v>12.1</v>
      </c>
      <c r="C23" s="339">
        <v>7.8</v>
      </c>
      <c r="D23" s="629">
        <v>1925</v>
      </c>
      <c r="E23" s="339">
        <v>11</v>
      </c>
      <c r="F23" s="339">
        <v>25.3</v>
      </c>
      <c r="G23" s="339" t="s">
        <v>342</v>
      </c>
      <c r="H23" s="339">
        <v>0.79</v>
      </c>
      <c r="I23" s="338">
        <v>12</v>
      </c>
      <c r="K23" s="47"/>
      <c r="L23" s="47"/>
      <c r="M23" s="47"/>
      <c r="N23" s="47"/>
      <c r="O23" s="47"/>
      <c r="P23" s="47"/>
      <c r="Q23" s="24"/>
      <c r="R23" s="6"/>
    </row>
    <row r="24" spans="1:18" s="19" customFormat="1" x14ac:dyDescent="0.3">
      <c r="A24" s="272">
        <v>41775</v>
      </c>
      <c r="B24" s="339">
        <v>10.9</v>
      </c>
      <c r="C24" s="339">
        <v>7.1</v>
      </c>
      <c r="D24" s="629">
        <v>1808</v>
      </c>
      <c r="E24" s="339">
        <v>22.5</v>
      </c>
      <c r="F24" s="339">
        <v>31.6</v>
      </c>
      <c r="G24" s="339" t="s">
        <v>342</v>
      </c>
      <c r="H24" s="339">
        <v>0.69</v>
      </c>
      <c r="I24" s="419"/>
      <c r="K24" s="47"/>
      <c r="L24" s="47"/>
      <c r="M24" s="47"/>
      <c r="N24" s="47"/>
      <c r="O24" s="47"/>
      <c r="P24" s="47"/>
      <c r="Q24" s="24"/>
      <c r="R24" s="6"/>
    </row>
    <row r="25" spans="1:18" s="19" customFormat="1" x14ac:dyDescent="0.3">
      <c r="A25" s="272">
        <v>41782</v>
      </c>
      <c r="B25" s="339">
        <v>11</v>
      </c>
      <c r="C25" s="339">
        <v>8.3000000000000007</v>
      </c>
      <c r="D25" s="629">
        <v>1770</v>
      </c>
      <c r="E25" s="339">
        <v>27.2</v>
      </c>
      <c r="F25" s="339">
        <v>23.8</v>
      </c>
      <c r="G25" s="339" t="s">
        <v>342</v>
      </c>
      <c r="H25" s="339">
        <v>0.66</v>
      </c>
      <c r="I25" s="419"/>
      <c r="K25" s="47"/>
      <c r="L25" s="47"/>
      <c r="M25" s="47"/>
      <c r="N25" s="47"/>
      <c r="O25" s="47"/>
      <c r="P25" s="47"/>
      <c r="Q25" s="24"/>
      <c r="R25" s="6"/>
    </row>
    <row r="26" spans="1:18" s="19" customFormat="1" x14ac:dyDescent="0.3">
      <c r="A26" s="272">
        <v>41789</v>
      </c>
      <c r="B26" s="339">
        <v>10.8</v>
      </c>
      <c r="C26" s="339">
        <v>7.6</v>
      </c>
      <c r="D26" s="629">
        <v>1581</v>
      </c>
      <c r="E26" s="339">
        <v>24.9</v>
      </c>
      <c r="F26" s="417"/>
      <c r="G26" s="339" t="s">
        <v>342</v>
      </c>
      <c r="H26" s="339">
        <v>0.57999999999999996</v>
      </c>
      <c r="I26" s="419"/>
      <c r="K26" s="47"/>
      <c r="L26" s="47"/>
      <c r="M26" s="47"/>
      <c r="N26" s="47"/>
      <c r="O26" s="47"/>
      <c r="P26" s="47"/>
      <c r="Q26" s="24"/>
      <c r="R26" s="6"/>
    </row>
    <row r="27" spans="1:18" s="19" customFormat="1" x14ac:dyDescent="0.3">
      <c r="A27" s="272">
        <v>41796</v>
      </c>
      <c r="B27" s="417"/>
      <c r="C27" s="417"/>
      <c r="D27" s="630"/>
      <c r="E27" s="417"/>
      <c r="F27" s="417"/>
      <c r="G27" s="417"/>
      <c r="H27" s="631"/>
      <c r="I27" s="419"/>
      <c r="K27" s="47"/>
      <c r="L27" s="47"/>
      <c r="M27" s="47"/>
      <c r="N27" s="47"/>
      <c r="O27" s="47"/>
      <c r="P27" s="47"/>
      <c r="Q27" s="24"/>
      <c r="R27" s="6"/>
    </row>
    <row r="28" spans="1:18" s="19" customFormat="1" x14ac:dyDescent="0.3">
      <c r="A28" s="272">
        <v>41803</v>
      </c>
      <c r="B28" s="339">
        <v>9.8000000000000007</v>
      </c>
      <c r="C28" s="339">
        <v>7.4</v>
      </c>
      <c r="D28" s="629">
        <v>1490</v>
      </c>
      <c r="E28" s="339">
        <v>24.5</v>
      </c>
      <c r="F28" s="417"/>
      <c r="G28" s="339" t="s">
        <v>342</v>
      </c>
      <c r="H28" s="339">
        <v>0.56000000000000005</v>
      </c>
      <c r="I28" s="419"/>
      <c r="K28" s="47"/>
      <c r="L28" s="47"/>
      <c r="M28" s="47"/>
      <c r="N28" s="47"/>
      <c r="O28" s="47"/>
      <c r="P28" s="47"/>
      <c r="Q28" s="24"/>
      <c r="R28" s="6"/>
    </row>
    <row r="29" spans="1:18" s="19" customFormat="1" x14ac:dyDescent="0.3">
      <c r="A29" s="272">
        <v>41810</v>
      </c>
      <c r="B29" s="339">
        <v>10.3</v>
      </c>
      <c r="C29" s="339">
        <v>7.4</v>
      </c>
      <c r="D29" s="629">
        <v>1422</v>
      </c>
      <c r="E29" s="339">
        <v>24</v>
      </c>
      <c r="F29" s="339">
        <v>53.7</v>
      </c>
      <c r="G29" s="339" t="s">
        <v>342</v>
      </c>
      <c r="H29" s="339">
        <v>0.56000000000000005</v>
      </c>
      <c r="I29" s="632"/>
      <c r="K29" s="47"/>
      <c r="L29" s="47"/>
      <c r="M29" s="47"/>
      <c r="N29" s="47"/>
      <c r="O29" s="47"/>
      <c r="P29" s="47"/>
      <c r="Q29" s="24"/>
      <c r="R29" s="6"/>
    </row>
    <row r="30" spans="1:18" s="19" customFormat="1" x14ac:dyDescent="0.3">
      <c r="A30" s="272">
        <v>41816</v>
      </c>
      <c r="B30" s="339">
        <v>9.6999999999999993</v>
      </c>
      <c r="C30" s="339">
        <v>7.9</v>
      </c>
      <c r="D30" s="629">
        <v>1301</v>
      </c>
      <c r="E30" s="339">
        <v>23.6</v>
      </c>
      <c r="F30" s="339">
        <v>51.9</v>
      </c>
      <c r="G30" s="339">
        <v>0.42599999999999999</v>
      </c>
      <c r="H30" s="339">
        <v>0.44</v>
      </c>
      <c r="I30" s="338">
        <v>9.9</v>
      </c>
      <c r="K30" s="47"/>
      <c r="L30" s="47"/>
      <c r="M30" s="47"/>
      <c r="N30" s="47"/>
      <c r="O30" s="47"/>
      <c r="P30" s="47"/>
      <c r="Q30" s="24"/>
      <c r="R30" s="6"/>
    </row>
    <row r="31" spans="1:18" s="19" customFormat="1" x14ac:dyDescent="0.3">
      <c r="A31" s="272">
        <v>41822</v>
      </c>
      <c r="B31" s="417"/>
      <c r="C31" s="339">
        <v>7.4</v>
      </c>
      <c r="D31" s="629">
        <v>1502</v>
      </c>
      <c r="E31" s="339">
        <v>25.4</v>
      </c>
      <c r="F31" s="339">
        <v>78.900000000000006</v>
      </c>
      <c r="G31" s="339" t="s">
        <v>342</v>
      </c>
      <c r="H31" s="339">
        <v>0.34</v>
      </c>
      <c r="I31" s="419"/>
      <c r="K31" s="47"/>
      <c r="L31" s="47"/>
      <c r="M31" s="47"/>
      <c r="N31" s="47"/>
      <c r="O31" s="47"/>
      <c r="P31" s="47"/>
      <c r="Q31" s="24"/>
      <c r="R31" s="6"/>
    </row>
    <row r="32" spans="1:18" s="19" customFormat="1" x14ac:dyDescent="0.3">
      <c r="A32" s="272">
        <v>41831</v>
      </c>
      <c r="B32" s="339">
        <v>7.2</v>
      </c>
      <c r="C32" s="339">
        <v>8.1</v>
      </c>
      <c r="D32" s="629">
        <v>1081</v>
      </c>
      <c r="E32" s="339">
        <v>27.1</v>
      </c>
      <c r="F32" s="339">
        <v>74.2</v>
      </c>
      <c r="G32" s="339" t="s">
        <v>342</v>
      </c>
      <c r="H32" s="339">
        <v>0.43</v>
      </c>
      <c r="I32" s="419"/>
      <c r="K32" s="47"/>
      <c r="L32" s="47"/>
      <c r="M32" s="47"/>
      <c r="N32" s="47"/>
      <c r="O32" s="47"/>
      <c r="P32" s="47"/>
      <c r="Q32" s="24"/>
      <c r="R32" s="6"/>
    </row>
    <row r="33" spans="1:18" s="19" customFormat="1" x14ac:dyDescent="0.3">
      <c r="A33" s="272">
        <v>41838</v>
      </c>
      <c r="B33" s="339">
        <v>9</v>
      </c>
      <c r="C33" s="339">
        <v>7.6</v>
      </c>
      <c r="D33" s="629">
        <v>1114</v>
      </c>
      <c r="E33" s="339">
        <v>23.6</v>
      </c>
      <c r="F33" s="339">
        <v>68</v>
      </c>
      <c r="G33" s="339" t="s">
        <v>342</v>
      </c>
      <c r="H33" s="339">
        <v>0.44</v>
      </c>
      <c r="I33" s="419"/>
      <c r="K33" s="47"/>
      <c r="L33" s="47"/>
      <c r="M33" s="47"/>
      <c r="N33" s="47"/>
      <c r="O33" s="47"/>
      <c r="P33" s="47"/>
      <c r="Q33" s="24"/>
      <c r="R33" s="6"/>
    </row>
    <row r="34" spans="1:18" s="19" customFormat="1" x14ac:dyDescent="0.3">
      <c r="A34" s="272">
        <v>41845</v>
      </c>
      <c r="B34" s="339">
        <v>7.6</v>
      </c>
      <c r="C34" s="339">
        <v>7.6</v>
      </c>
      <c r="D34" s="629">
        <v>1056</v>
      </c>
      <c r="E34" s="339">
        <v>25.6</v>
      </c>
      <c r="F34" s="339">
        <v>74.599999999999994</v>
      </c>
      <c r="G34" s="339">
        <v>0.40799999999999997</v>
      </c>
      <c r="H34" s="339">
        <v>0.45</v>
      </c>
      <c r="I34" s="419"/>
      <c r="K34" s="47"/>
      <c r="L34" s="47"/>
      <c r="M34" s="47"/>
      <c r="N34" s="47"/>
      <c r="O34" s="47"/>
      <c r="P34" s="47"/>
      <c r="Q34" s="24"/>
      <c r="R34" s="6"/>
    </row>
    <row r="35" spans="1:18" s="19" customFormat="1" x14ac:dyDescent="0.3">
      <c r="A35" s="272">
        <v>41851</v>
      </c>
      <c r="B35" s="339">
        <v>7.3</v>
      </c>
      <c r="C35" s="339">
        <v>8.3000000000000007</v>
      </c>
      <c r="D35" s="629">
        <v>1069</v>
      </c>
      <c r="E35" s="339">
        <v>29</v>
      </c>
      <c r="F35" s="417"/>
      <c r="G35" s="339" t="s">
        <v>342</v>
      </c>
      <c r="H35" s="339">
        <v>0.4</v>
      </c>
      <c r="I35" s="338">
        <v>7</v>
      </c>
      <c r="K35" s="47"/>
      <c r="L35" s="47"/>
      <c r="M35" s="47"/>
      <c r="N35" s="47"/>
      <c r="O35" s="47"/>
      <c r="P35" s="47"/>
      <c r="Q35" s="24"/>
      <c r="R35" s="6"/>
    </row>
    <row r="36" spans="1:18" s="19" customFormat="1" x14ac:dyDescent="0.3">
      <c r="A36" s="272">
        <v>41858</v>
      </c>
      <c r="B36" s="339">
        <v>8.1999999999999993</v>
      </c>
      <c r="C36" s="339">
        <v>7.6</v>
      </c>
      <c r="D36" s="629">
        <v>941</v>
      </c>
      <c r="E36" s="339">
        <v>25.9</v>
      </c>
      <c r="F36" s="339">
        <v>78.2</v>
      </c>
      <c r="G36" s="339" t="s">
        <v>342</v>
      </c>
      <c r="H36" s="339">
        <v>0.36</v>
      </c>
      <c r="I36" s="419"/>
      <c r="K36" s="47"/>
      <c r="L36" s="47"/>
      <c r="M36" s="47"/>
      <c r="N36" s="47"/>
      <c r="O36" s="47"/>
      <c r="P36" s="47"/>
      <c r="Q36" s="24"/>
      <c r="R36" s="6"/>
    </row>
    <row r="37" spans="1:18" s="19" customFormat="1" x14ac:dyDescent="0.3">
      <c r="A37" s="272">
        <v>41866</v>
      </c>
      <c r="B37" s="339">
        <v>10.4</v>
      </c>
      <c r="C37" s="339">
        <v>8.6999999999999993</v>
      </c>
      <c r="D37" s="629">
        <v>976</v>
      </c>
      <c r="E37" s="339">
        <v>25</v>
      </c>
      <c r="F37" s="339">
        <v>61</v>
      </c>
      <c r="G37" s="339" t="s">
        <v>342</v>
      </c>
      <c r="H37" s="339">
        <v>0.38</v>
      </c>
      <c r="I37" s="419"/>
      <c r="K37" s="47"/>
      <c r="L37" s="47"/>
      <c r="M37" s="47"/>
      <c r="N37" s="47"/>
      <c r="O37" s="47"/>
      <c r="P37" s="47"/>
      <c r="Q37" s="24"/>
      <c r="R37" s="6"/>
    </row>
    <row r="38" spans="1:18" s="19" customFormat="1" x14ac:dyDescent="0.3">
      <c r="A38" s="272">
        <v>41873</v>
      </c>
      <c r="B38" s="339">
        <v>10.3</v>
      </c>
      <c r="C38" s="339">
        <v>7.6</v>
      </c>
      <c r="D38" s="629">
        <v>868</v>
      </c>
      <c r="E38" s="339">
        <v>25.5</v>
      </c>
      <c r="F38" s="417"/>
      <c r="G38" s="339" t="s">
        <v>342</v>
      </c>
      <c r="H38" s="339">
        <v>0.31</v>
      </c>
      <c r="I38" s="419"/>
      <c r="K38" s="47"/>
      <c r="L38" s="47"/>
      <c r="M38" s="47"/>
      <c r="N38" s="47"/>
      <c r="O38" s="47"/>
      <c r="P38" s="47"/>
      <c r="Q38" s="24"/>
      <c r="R38" s="6"/>
    </row>
    <row r="39" spans="1:18" s="19" customFormat="1" x14ac:dyDescent="0.3">
      <c r="A39" s="272">
        <v>41886</v>
      </c>
      <c r="B39" s="339">
        <v>9.8000000000000007</v>
      </c>
      <c r="C39" s="339">
        <v>7.4</v>
      </c>
      <c r="D39" s="629">
        <v>858</v>
      </c>
      <c r="E39" s="339">
        <v>24.2</v>
      </c>
      <c r="F39" s="339">
        <v>71</v>
      </c>
      <c r="G39" s="339" t="s">
        <v>342</v>
      </c>
      <c r="H39" s="339">
        <v>0.38</v>
      </c>
      <c r="I39" s="338">
        <v>4.5</v>
      </c>
      <c r="K39" s="47"/>
      <c r="L39" s="47"/>
      <c r="M39" s="47"/>
      <c r="N39" s="47"/>
      <c r="O39" s="47"/>
      <c r="P39" s="47"/>
      <c r="Q39" s="24"/>
      <c r="R39" s="6"/>
    </row>
    <row r="40" spans="1:18" s="19" customFormat="1" x14ac:dyDescent="0.3">
      <c r="A40" s="272">
        <v>41901</v>
      </c>
      <c r="B40" s="339">
        <v>11.5</v>
      </c>
      <c r="C40" s="339">
        <v>7.8</v>
      </c>
      <c r="D40" s="629">
        <v>1214</v>
      </c>
      <c r="E40" s="339">
        <v>24</v>
      </c>
      <c r="F40" s="339">
        <v>40.4</v>
      </c>
      <c r="G40" s="339" t="s">
        <v>342</v>
      </c>
      <c r="H40" s="339">
        <v>0.63</v>
      </c>
      <c r="I40" s="419"/>
      <c r="K40" s="47"/>
      <c r="L40" s="47"/>
      <c r="M40" s="47"/>
      <c r="N40" s="47"/>
      <c r="O40" s="47"/>
      <c r="P40" s="47"/>
      <c r="Q40" s="24"/>
      <c r="R40" s="6"/>
    </row>
    <row r="41" spans="1:18" s="19" customFormat="1" x14ac:dyDescent="0.3">
      <c r="A41" s="272">
        <v>41908</v>
      </c>
      <c r="B41" s="339">
        <v>13.5</v>
      </c>
      <c r="C41" s="339">
        <v>8.1</v>
      </c>
      <c r="D41" s="629">
        <v>1412</v>
      </c>
      <c r="E41" s="339">
        <v>22.1</v>
      </c>
      <c r="F41" s="339">
        <v>22.2</v>
      </c>
      <c r="G41" s="339" t="s">
        <v>342</v>
      </c>
      <c r="H41" s="339">
        <v>0.75</v>
      </c>
      <c r="I41" s="419"/>
      <c r="K41" s="47"/>
      <c r="L41" s="47"/>
      <c r="M41" s="47"/>
      <c r="N41" s="47"/>
      <c r="O41" s="47"/>
      <c r="P41" s="47"/>
      <c r="Q41" s="24"/>
      <c r="R41" s="6"/>
    </row>
    <row r="42" spans="1:18" s="19" customFormat="1" x14ac:dyDescent="0.3">
      <c r="A42" s="272">
        <v>41922</v>
      </c>
      <c r="B42" s="339">
        <v>12.7</v>
      </c>
      <c r="C42" s="339">
        <v>7.5</v>
      </c>
      <c r="D42" s="629">
        <v>1487</v>
      </c>
      <c r="E42" s="339">
        <v>19.899999999999999</v>
      </c>
      <c r="F42" s="339">
        <v>17.7</v>
      </c>
      <c r="G42" s="339" t="s">
        <v>342</v>
      </c>
      <c r="H42" s="339">
        <v>0.78</v>
      </c>
      <c r="I42" s="419"/>
      <c r="K42" s="47"/>
      <c r="L42" s="47"/>
      <c r="M42" s="47"/>
      <c r="N42" s="47"/>
      <c r="O42" s="47"/>
      <c r="P42" s="47"/>
      <c r="Q42" s="24"/>
      <c r="R42" s="6"/>
    </row>
    <row r="43" spans="1:18" s="19" customFormat="1" x14ac:dyDescent="0.3">
      <c r="A43" s="272">
        <v>41929</v>
      </c>
      <c r="B43" s="417"/>
      <c r="C43" s="339">
        <v>7.4</v>
      </c>
      <c r="D43" s="629">
        <v>1678</v>
      </c>
      <c r="E43" s="339">
        <v>19.7</v>
      </c>
      <c r="F43" s="339">
        <v>24.2</v>
      </c>
      <c r="G43" s="339" t="s">
        <v>342</v>
      </c>
      <c r="H43" s="339">
        <v>0.86</v>
      </c>
      <c r="I43" s="419"/>
      <c r="K43" s="47"/>
      <c r="L43" s="47"/>
      <c r="M43" s="47"/>
      <c r="N43" s="47"/>
      <c r="O43" s="47"/>
      <c r="P43" s="47"/>
      <c r="Q43" s="24"/>
      <c r="R43" s="6"/>
    </row>
    <row r="44" spans="1:18" s="19" customFormat="1" x14ac:dyDescent="0.3">
      <c r="A44" s="272">
        <v>41936</v>
      </c>
      <c r="B44" s="339">
        <v>9.6</v>
      </c>
      <c r="C44" s="339">
        <v>7.1</v>
      </c>
      <c r="D44" s="629">
        <v>1893</v>
      </c>
      <c r="E44" s="339">
        <v>15.9</v>
      </c>
      <c r="F44" s="339">
        <v>27.2</v>
      </c>
      <c r="G44" s="339" t="s">
        <v>342</v>
      </c>
      <c r="H44" s="339">
        <v>0.98</v>
      </c>
      <c r="I44" s="419"/>
      <c r="K44" s="47"/>
      <c r="L44" s="47"/>
      <c r="M44" s="47"/>
      <c r="N44" s="47"/>
      <c r="O44" s="47"/>
      <c r="P44" s="47"/>
      <c r="Q44" s="24"/>
      <c r="R44" s="6"/>
    </row>
    <row r="45" spans="1:18" s="19" customFormat="1" x14ac:dyDescent="0.3">
      <c r="A45" s="272">
        <v>41943</v>
      </c>
      <c r="B45" s="339">
        <v>9.5</v>
      </c>
      <c r="C45" s="339">
        <v>7.8</v>
      </c>
      <c r="D45" s="629">
        <v>1831</v>
      </c>
      <c r="E45" s="339">
        <v>17.399999999999999</v>
      </c>
      <c r="F45" s="339">
        <v>20.8</v>
      </c>
      <c r="G45" s="339" t="s">
        <v>342</v>
      </c>
      <c r="H45" s="339">
        <v>0.98</v>
      </c>
      <c r="I45" s="338">
        <v>12</v>
      </c>
      <c r="K45" s="47"/>
      <c r="L45" s="47"/>
      <c r="M45" s="47"/>
      <c r="N45" s="47"/>
      <c r="O45" s="47"/>
      <c r="P45" s="47"/>
      <c r="Q45" s="24"/>
      <c r="R45" s="6"/>
    </row>
    <row r="46" spans="1:18" s="19" customFormat="1" x14ac:dyDescent="0.3">
      <c r="A46" s="272">
        <v>41950</v>
      </c>
      <c r="B46" s="339">
        <v>9.3000000000000007</v>
      </c>
      <c r="C46" s="339">
        <v>7.1</v>
      </c>
      <c r="D46" s="629">
        <v>1719</v>
      </c>
      <c r="E46" s="339">
        <v>18.3</v>
      </c>
      <c r="F46" s="339">
        <v>25.5</v>
      </c>
      <c r="G46" s="339" t="s">
        <v>342</v>
      </c>
      <c r="H46" s="339">
        <v>0.89</v>
      </c>
      <c r="I46" s="419"/>
      <c r="K46" s="47"/>
      <c r="L46" s="47"/>
      <c r="M46" s="47"/>
      <c r="N46" s="47"/>
      <c r="O46" s="47"/>
      <c r="P46" s="47"/>
      <c r="Q46" s="24"/>
      <c r="R46" s="6"/>
    </row>
    <row r="47" spans="1:18" s="19" customFormat="1" x14ac:dyDescent="0.3">
      <c r="A47" s="272">
        <v>41957</v>
      </c>
      <c r="B47" s="339">
        <v>10.1</v>
      </c>
      <c r="C47" s="339">
        <v>7.6</v>
      </c>
      <c r="D47" s="629">
        <v>1593</v>
      </c>
      <c r="E47" s="339">
        <v>17.399999999999999</v>
      </c>
      <c r="F47" s="339">
        <v>26.1</v>
      </c>
      <c r="G47" s="339" t="s">
        <v>342</v>
      </c>
      <c r="H47" s="339">
        <v>0.75</v>
      </c>
      <c r="I47" s="419"/>
      <c r="K47" s="47"/>
      <c r="L47" s="47"/>
      <c r="M47" s="47"/>
      <c r="N47" s="47"/>
      <c r="O47" s="47"/>
      <c r="P47" s="47"/>
      <c r="Q47" s="24"/>
      <c r="R47" s="6"/>
    </row>
    <row r="48" spans="1:18" s="19" customFormat="1" x14ac:dyDescent="0.3">
      <c r="A48" s="272">
        <v>41964</v>
      </c>
      <c r="B48" s="339">
        <v>10</v>
      </c>
      <c r="C48" s="339">
        <v>7.7</v>
      </c>
      <c r="D48" s="629">
        <v>1649</v>
      </c>
      <c r="E48" s="339">
        <v>16</v>
      </c>
      <c r="F48" s="339">
        <v>19.100000000000001</v>
      </c>
      <c r="G48" s="339" t="s">
        <v>342</v>
      </c>
      <c r="H48" s="339">
        <v>0.86</v>
      </c>
      <c r="I48" s="419"/>
      <c r="K48" s="47"/>
      <c r="L48" s="47"/>
      <c r="M48" s="47"/>
      <c r="N48" s="47"/>
      <c r="O48" s="47"/>
      <c r="P48" s="47"/>
      <c r="Q48" s="24"/>
      <c r="R48" s="6"/>
    </row>
    <row r="49" spans="1:18" s="19" customFormat="1" x14ac:dyDescent="0.3">
      <c r="A49" s="272">
        <v>41971</v>
      </c>
      <c r="B49" s="339">
        <v>10.3</v>
      </c>
      <c r="C49" s="339">
        <v>7.6</v>
      </c>
      <c r="D49" s="629">
        <v>1456</v>
      </c>
      <c r="E49" s="339">
        <v>14.2</v>
      </c>
      <c r="F49" s="339">
        <v>25.6</v>
      </c>
      <c r="G49" s="339" t="s">
        <v>342</v>
      </c>
      <c r="H49" s="339">
        <v>0.65</v>
      </c>
      <c r="I49" s="419"/>
      <c r="K49" s="47"/>
      <c r="L49" s="47"/>
      <c r="M49" s="47"/>
      <c r="N49" s="47"/>
      <c r="O49" s="47"/>
      <c r="P49" s="47"/>
      <c r="Q49" s="24"/>
      <c r="R49" s="6"/>
    </row>
    <row r="50" spans="1:18" s="19" customFormat="1" x14ac:dyDescent="0.3">
      <c r="A50" s="272">
        <v>41978</v>
      </c>
      <c r="B50" s="339">
        <v>10.86</v>
      </c>
      <c r="C50" s="339">
        <v>7.7</v>
      </c>
      <c r="D50" s="629">
        <v>1655</v>
      </c>
      <c r="E50" s="339">
        <v>14.6</v>
      </c>
      <c r="F50" s="339">
        <v>38.200000000000003</v>
      </c>
      <c r="G50" s="339" t="s">
        <v>342</v>
      </c>
      <c r="H50" s="339">
        <v>0.83</v>
      </c>
      <c r="I50" s="419"/>
      <c r="K50" s="47"/>
      <c r="L50" s="47"/>
      <c r="M50" s="47"/>
      <c r="N50" s="47"/>
      <c r="O50" s="47"/>
      <c r="P50" s="47"/>
      <c r="Q50" s="24"/>
      <c r="R50" s="6"/>
    </row>
    <row r="51" spans="1:18" s="19" customFormat="1" x14ac:dyDescent="0.3">
      <c r="A51" s="272">
        <v>41985</v>
      </c>
      <c r="B51" s="417"/>
      <c r="C51" s="339">
        <v>7.5</v>
      </c>
      <c r="D51" s="629">
        <v>1776</v>
      </c>
      <c r="E51" s="339">
        <v>15.4</v>
      </c>
      <c r="F51" s="339">
        <v>57.7</v>
      </c>
      <c r="G51" s="339">
        <v>0.70099999999999996</v>
      </c>
      <c r="H51" s="339">
        <v>0.86</v>
      </c>
      <c r="I51" s="419"/>
      <c r="K51" s="47"/>
      <c r="L51" s="47"/>
      <c r="M51" s="47"/>
      <c r="N51" s="47"/>
      <c r="O51" s="47"/>
      <c r="P51" s="47"/>
      <c r="Q51" s="24"/>
      <c r="R51" s="6"/>
    </row>
    <row r="52" spans="1:18" s="19" customFormat="1" x14ac:dyDescent="0.3">
      <c r="A52" s="272">
        <v>41989</v>
      </c>
      <c r="B52" s="339">
        <v>10.4</v>
      </c>
      <c r="C52" s="339">
        <v>8</v>
      </c>
      <c r="D52" s="629">
        <v>638</v>
      </c>
      <c r="E52" s="339">
        <v>13.7</v>
      </c>
      <c r="F52" s="339">
        <v>37.9</v>
      </c>
      <c r="G52" s="339" t="s">
        <v>689</v>
      </c>
      <c r="H52" s="339">
        <v>1.4</v>
      </c>
      <c r="I52" s="338">
        <v>6</v>
      </c>
      <c r="K52" s="47"/>
      <c r="L52" s="47"/>
      <c r="M52" s="47"/>
      <c r="N52" s="47"/>
      <c r="O52" s="47"/>
      <c r="P52" s="47"/>
      <c r="Q52" s="24"/>
      <c r="R52" s="6"/>
    </row>
    <row r="53" spans="1:18" s="19" customFormat="1" x14ac:dyDescent="0.3">
      <c r="A53" s="272">
        <v>41996</v>
      </c>
      <c r="B53" s="633"/>
      <c r="C53" s="339">
        <v>7.6</v>
      </c>
      <c r="D53" s="629">
        <v>1995</v>
      </c>
      <c r="E53" s="339">
        <v>12.9</v>
      </c>
      <c r="F53" s="339">
        <v>56</v>
      </c>
      <c r="G53" s="339">
        <v>0.65300000000000002</v>
      </c>
      <c r="H53" s="339">
        <v>1.4</v>
      </c>
      <c r="I53" s="419"/>
      <c r="K53" s="47"/>
      <c r="L53" s="47"/>
      <c r="M53" s="47"/>
      <c r="N53" s="47"/>
      <c r="O53" s="47"/>
      <c r="P53" s="47"/>
      <c r="Q53" s="24"/>
      <c r="R53" s="6"/>
    </row>
    <row r="54" spans="1:18" s="19" customFormat="1" x14ac:dyDescent="0.3">
      <c r="A54" s="297">
        <v>42003</v>
      </c>
      <c r="B54" s="345">
        <v>11.6</v>
      </c>
      <c r="C54" s="345">
        <v>7.6</v>
      </c>
      <c r="D54" s="634">
        <v>2018</v>
      </c>
      <c r="E54" s="345">
        <v>9.6</v>
      </c>
      <c r="F54" s="345">
        <v>105</v>
      </c>
      <c r="G54" s="345" t="s">
        <v>342</v>
      </c>
      <c r="H54" s="345">
        <v>1.1000000000000001</v>
      </c>
      <c r="I54" s="635"/>
      <c r="K54" s="47"/>
      <c r="L54" s="47"/>
      <c r="M54" s="47"/>
      <c r="N54" s="47"/>
      <c r="O54" s="47"/>
      <c r="P54" s="47"/>
      <c r="Q54" s="24"/>
      <c r="R54" s="6"/>
    </row>
    <row r="55" spans="1:18" s="19" customFormat="1" x14ac:dyDescent="0.3">
      <c r="A55" s="422" t="s">
        <v>85</v>
      </c>
      <c r="B55" s="636"/>
      <c r="C55" s="636"/>
      <c r="D55" s="637"/>
      <c r="E55" s="636"/>
      <c r="F55" s="636"/>
      <c r="G55" s="636"/>
      <c r="H55" s="636"/>
      <c r="I55" s="638"/>
      <c r="K55" s="47"/>
      <c r="L55" s="47"/>
      <c r="M55" s="47"/>
      <c r="N55" s="47"/>
      <c r="O55" s="47"/>
      <c r="P55" s="47"/>
      <c r="Q55" s="24"/>
      <c r="R55" s="6"/>
    </row>
    <row r="56" spans="1:18" s="19" customFormat="1" x14ac:dyDescent="0.3">
      <c r="A56" s="609"/>
      <c r="B56" s="341"/>
      <c r="C56" s="341"/>
      <c r="D56" s="639"/>
      <c r="E56" s="341"/>
      <c r="F56" s="341"/>
      <c r="G56" s="341"/>
      <c r="H56" s="341"/>
      <c r="I56" s="610"/>
      <c r="K56" s="47"/>
      <c r="L56" s="47"/>
      <c r="M56" s="47"/>
      <c r="N56" s="47"/>
      <c r="O56" s="47"/>
      <c r="P56" s="47"/>
      <c r="Q56" s="24"/>
      <c r="R56" s="6"/>
    </row>
    <row r="57" spans="1:18" s="24" customFormat="1" x14ac:dyDescent="0.3">
      <c r="A57" s="293" t="s">
        <v>729</v>
      </c>
      <c r="B57" s="401"/>
      <c r="C57" s="415"/>
      <c r="D57" s="401"/>
      <c r="E57" s="415"/>
      <c r="F57" s="401"/>
      <c r="G57" s="401"/>
      <c r="H57" s="415"/>
      <c r="I57" s="425"/>
      <c r="K57" s="6"/>
      <c r="L57" s="6"/>
      <c r="M57" s="6"/>
      <c r="N57" s="56"/>
      <c r="O57" s="6"/>
      <c r="P57" s="6"/>
      <c r="Q57" s="6"/>
      <c r="R57" s="6"/>
    </row>
    <row r="58" spans="1:18" s="24" customFormat="1" x14ac:dyDescent="0.3">
      <c r="A58" s="427"/>
      <c r="B58" s="814" t="s">
        <v>111</v>
      </c>
      <c r="C58" s="815"/>
      <c r="D58" s="815"/>
      <c r="E58" s="815"/>
      <c r="F58" s="816"/>
      <c r="G58" s="401"/>
      <c r="H58" s="415"/>
      <c r="I58" s="425"/>
      <c r="K58" s="6"/>
      <c r="L58" s="6"/>
      <c r="M58" s="6"/>
      <c r="N58" s="56"/>
      <c r="O58" s="6"/>
      <c r="P58" s="6"/>
      <c r="Q58" s="6"/>
      <c r="R58" s="6"/>
    </row>
    <row r="59" spans="1:18" ht="60" customHeight="1" x14ac:dyDescent="0.3">
      <c r="A59" s="258" t="s">
        <v>8</v>
      </c>
      <c r="B59" s="429" t="s">
        <v>173</v>
      </c>
      <c r="C59" s="430" t="s">
        <v>167</v>
      </c>
      <c r="D59" s="430" t="s">
        <v>171</v>
      </c>
      <c r="E59" s="430" t="s">
        <v>113</v>
      </c>
      <c r="F59" s="431" t="s">
        <v>168</v>
      </c>
      <c r="H59" s="401"/>
    </row>
    <row r="60" spans="1:18" ht="15" customHeight="1" x14ac:dyDescent="0.3">
      <c r="A60" s="258" t="s">
        <v>10</v>
      </c>
      <c r="B60" s="433" t="s">
        <v>40</v>
      </c>
      <c r="C60" s="433" t="s">
        <v>40</v>
      </c>
      <c r="D60" s="433" t="s">
        <v>40</v>
      </c>
      <c r="E60" s="433" t="s">
        <v>40</v>
      </c>
      <c r="F60" s="434" t="s">
        <v>40</v>
      </c>
      <c r="G60" s="401"/>
      <c r="H60" s="401"/>
      <c r="I60" s="443"/>
      <c r="K60" s="204"/>
      <c r="L60" s="204"/>
      <c r="M60" s="204"/>
    </row>
    <row r="61" spans="1:18" ht="15" customHeight="1" x14ac:dyDescent="0.3">
      <c r="A61" s="258" t="s">
        <v>12</v>
      </c>
      <c r="B61" s="409" t="s">
        <v>20</v>
      </c>
      <c r="C61" s="409" t="s">
        <v>20</v>
      </c>
      <c r="D61" s="409" t="s">
        <v>20</v>
      </c>
      <c r="E61" s="409" t="s">
        <v>20</v>
      </c>
      <c r="F61" s="411" t="s">
        <v>20</v>
      </c>
      <c r="G61" s="401"/>
      <c r="H61" s="401"/>
      <c r="I61" s="336"/>
      <c r="K61" s="804"/>
      <c r="L61" s="804"/>
      <c r="M61" s="805"/>
    </row>
    <row r="62" spans="1:18" x14ac:dyDescent="0.3">
      <c r="A62" s="272">
        <v>41648</v>
      </c>
      <c r="B62" s="339" t="s">
        <v>163</v>
      </c>
      <c r="C62" s="339">
        <v>0.25</v>
      </c>
      <c r="D62" s="339">
        <v>0.77</v>
      </c>
      <c r="E62" s="339" t="s">
        <v>225</v>
      </c>
      <c r="F62" s="340" t="s">
        <v>226</v>
      </c>
      <c r="G62" s="401"/>
      <c r="H62" s="401"/>
      <c r="I62" s="337"/>
      <c r="K62" s="806"/>
      <c r="L62" s="806"/>
      <c r="M62" s="807"/>
    </row>
    <row r="63" spans="1:18" x14ac:dyDescent="0.3">
      <c r="A63" s="272">
        <v>41697</v>
      </c>
      <c r="B63" s="339" t="s">
        <v>270</v>
      </c>
      <c r="C63" s="339" t="s">
        <v>271</v>
      </c>
      <c r="D63" s="339">
        <v>1</v>
      </c>
      <c r="E63" s="339" t="s">
        <v>272</v>
      </c>
      <c r="F63" s="273" t="s">
        <v>262</v>
      </c>
      <c r="G63" s="401"/>
      <c r="H63" s="401"/>
      <c r="I63" s="337"/>
      <c r="K63" s="24"/>
      <c r="L63" s="24"/>
      <c r="M63" s="24"/>
    </row>
    <row r="64" spans="1:18" x14ac:dyDescent="0.3">
      <c r="A64" s="342">
        <v>41724</v>
      </c>
      <c r="B64" s="339">
        <v>0.76</v>
      </c>
      <c r="C64" s="339">
        <v>0.13</v>
      </c>
      <c r="D64" s="339">
        <v>0.99</v>
      </c>
      <c r="E64" s="339" t="s">
        <v>273</v>
      </c>
      <c r="F64" s="273">
        <v>5.7000000000000002E-2</v>
      </c>
      <c r="G64" s="401"/>
      <c r="H64" s="401"/>
      <c r="I64" s="341"/>
      <c r="K64" s="24"/>
      <c r="L64" s="24"/>
      <c r="M64" s="24"/>
    </row>
    <row r="65" spans="1:13" x14ac:dyDescent="0.3">
      <c r="A65" s="342">
        <v>41754</v>
      </c>
      <c r="B65" s="417"/>
      <c r="C65" s="417"/>
      <c r="D65" s="417"/>
      <c r="E65" s="417"/>
      <c r="F65" s="413"/>
      <c r="G65" s="401"/>
      <c r="H65" s="401"/>
      <c r="I65" s="341"/>
      <c r="K65" s="24"/>
      <c r="L65" s="24"/>
      <c r="M65" s="24"/>
    </row>
    <row r="66" spans="1:13" x14ac:dyDescent="0.3">
      <c r="A66" s="342">
        <v>41767</v>
      </c>
      <c r="B66" s="339">
        <v>0.51</v>
      </c>
      <c r="C66" s="339">
        <v>0.13</v>
      </c>
      <c r="D66" s="339">
        <v>0.69</v>
      </c>
      <c r="E66" s="339" t="s">
        <v>361</v>
      </c>
      <c r="F66" s="273">
        <v>7.1999999999999995E-2</v>
      </c>
      <c r="G66" s="401"/>
      <c r="H66" s="401"/>
      <c r="I66" s="341"/>
      <c r="K66" s="24"/>
      <c r="L66" s="24"/>
      <c r="M66" s="24"/>
    </row>
    <row r="67" spans="1:13" x14ac:dyDescent="0.3">
      <c r="A67" s="342">
        <v>41816</v>
      </c>
      <c r="B67" s="339">
        <v>0.45</v>
      </c>
      <c r="C67" s="339" t="s">
        <v>359</v>
      </c>
      <c r="D67" s="339">
        <v>0.54</v>
      </c>
      <c r="E67" s="339">
        <v>0.26</v>
      </c>
      <c r="F67" s="273">
        <v>9.4E-2</v>
      </c>
      <c r="G67" s="401"/>
      <c r="H67" s="401"/>
      <c r="I67" s="341"/>
      <c r="K67" s="24"/>
      <c r="L67" s="24"/>
      <c r="M67" s="24"/>
    </row>
    <row r="68" spans="1:13" x14ac:dyDescent="0.3">
      <c r="A68" s="578">
        <v>41851</v>
      </c>
      <c r="B68" s="339">
        <v>0.5</v>
      </c>
      <c r="C68" s="339" t="s">
        <v>360</v>
      </c>
      <c r="D68" s="339">
        <v>1.3</v>
      </c>
      <c r="E68" s="339">
        <v>0.22</v>
      </c>
      <c r="F68" s="273">
        <v>0.06</v>
      </c>
      <c r="G68" s="401"/>
      <c r="H68" s="401"/>
      <c r="I68" s="341"/>
      <c r="K68" s="24"/>
      <c r="L68" s="24"/>
      <c r="M68" s="24"/>
    </row>
    <row r="69" spans="1:13" x14ac:dyDescent="0.3">
      <c r="A69" s="578">
        <v>42251</v>
      </c>
      <c r="B69" s="339">
        <v>6.3E-2</v>
      </c>
      <c r="C69" s="339">
        <v>9.0999999999999998E-2</v>
      </c>
      <c r="D69" s="339">
        <v>0.87</v>
      </c>
      <c r="E69" s="339" t="s">
        <v>340</v>
      </c>
      <c r="F69" s="273" t="s">
        <v>683</v>
      </c>
      <c r="G69" s="401"/>
      <c r="H69" s="401"/>
      <c r="I69" s="341"/>
      <c r="K69" s="24"/>
      <c r="L69" s="24"/>
      <c r="M69" s="24"/>
    </row>
    <row r="70" spans="1:13" x14ac:dyDescent="0.3">
      <c r="A70" s="578">
        <v>41943</v>
      </c>
      <c r="B70" s="339">
        <v>1.2</v>
      </c>
      <c r="C70" s="339" t="s">
        <v>347</v>
      </c>
      <c r="D70" s="339">
        <v>0.69</v>
      </c>
      <c r="E70" s="339">
        <v>0.44</v>
      </c>
      <c r="F70" s="273" t="s">
        <v>169</v>
      </c>
      <c r="G70" s="401"/>
      <c r="H70" s="401"/>
      <c r="I70" s="341"/>
      <c r="K70" s="24"/>
      <c r="L70" s="24"/>
      <c r="M70" s="24"/>
    </row>
    <row r="71" spans="1:13" x14ac:dyDescent="0.3">
      <c r="A71" s="450">
        <v>41989</v>
      </c>
      <c r="B71" s="345">
        <v>1.5</v>
      </c>
      <c r="C71" s="345">
        <v>0.24</v>
      </c>
      <c r="D71" s="345">
        <v>1.6</v>
      </c>
      <c r="E71" s="345">
        <v>0.38</v>
      </c>
      <c r="F71" s="298">
        <v>0.15</v>
      </c>
      <c r="G71" s="401"/>
      <c r="H71" s="401"/>
      <c r="I71" s="341"/>
      <c r="K71" s="24"/>
      <c r="L71" s="24"/>
      <c r="M71" s="24"/>
    </row>
    <row r="72" spans="1:13" x14ac:dyDescent="0.3">
      <c r="A72" s="422" t="s">
        <v>85</v>
      </c>
      <c r="B72" s="401"/>
      <c r="C72" s="401"/>
      <c r="D72" s="401"/>
      <c r="E72" s="401"/>
      <c r="F72" s="401"/>
      <c r="G72" s="401"/>
      <c r="H72" s="401"/>
      <c r="I72" s="341"/>
      <c r="K72" s="24"/>
      <c r="L72" s="24"/>
      <c r="M72" s="24"/>
    </row>
    <row r="73" spans="1:13" x14ac:dyDescent="0.3">
      <c r="A73" s="401"/>
      <c r="B73" s="401"/>
      <c r="C73" s="401"/>
      <c r="D73" s="401"/>
      <c r="E73" s="401"/>
      <c r="F73" s="401"/>
      <c r="G73" s="401"/>
      <c r="H73" s="401"/>
      <c r="I73" s="415"/>
    </row>
    <row r="74" spans="1:13" x14ac:dyDescent="0.3">
      <c r="A74" s="401"/>
      <c r="B74" s="401"/>
      <c r="C74" s="401"/>
      <c r="D74" s="401"/>
      <c r="E74" s="401"/>
      <c r="F74" s="401"/>
      <c r="G74" s="401"/>
      <c r="H74" s="401"/>
      <c r="I74" s="336"/>
      <c r="J74" s="26"/>
    </row>
    <row r="75" spans="1:13" x14ac:dyDescent="0.3">
      <c r="A75" s="427"/>
      <c r="B75" s="814" t="s">
        <v>100</v>
      </c>
      <c r="C75" s="815"/>
      <c r="D75" s="815"/>
      <c r="E75" s="815"/>
      <c r="F75" s="815"/>
      <c r="G75" s="815"/>
      <c r="H75" s="816"/>
      <c r="I75" s="337"/>
      <c r="J75" s="41"/>
    </row>
    <row r="76" spans="1:13" ht="60.75" customHeight="1" x14ac:dyDescent="0.3">
      <c r="A76" s="258" t="s">
        <v>8</v>
      </c>
      <c r="B76" s="429" t="s">
        <v>94</v>
      </c>
      <c r="C76" s="430" t="s">
        <v>95</v>
      </c>
      <c r="D76" s="430" t="s">
        <v>96</v>
      </c>
      <c r="E76" s="430" t="s">
        <v>97</v>
      </c>
      <c r="F76" s="431" t="s">
        <v>172</v>
      </c>
      <c r="G76" s="431" t="s">
        <v>174</v>
      </c>
      <c r="H76" s="444" t="s">
        <v>98</v>
      </c>
      <c r="I76" s="337"/>
      <c r="J76" s="41"/>
    </row>
    <row r="77" spans="1:13" ht="15" customHeight="1" x14ac:dyDescent="0.3">
      <c r="A77" s="258" t="s">
        <v>10</v>
      </c>
      <c r="B77" s="433" t="s">
        <v>40</v>
      </c>
      <c r="C77" s="433" t="s">
        <v>40</v>
      </c>
      <c r="D77" s="433" t="s">
        <v>40</v>
      </c>
      <c r="E77" s="433" t="s">
        <v>40</v>
      </c>
      <c r="F77" s="434" t="s">
        <v>40</v>
      </c>
      <c r="G77" s="434" t="s">
        <v>40</v>
      </c>
      <c r="H77" s="432" t="s">
        <v>40</v>
      </c>
      <c r="I77" s="415"/>
      <c r="J77" s="24"/>
    </row>
    <row r="78" spans="1:13" ht="15" customHeight="1" x14ac:dyDescent="0.3">
      <c r="A78" s="258" t="s">
        <v>12</v>
      </c>
      <c r="B78" s="409" t="s">
        <v>20</v>
      </c>
      <c r="C78" s="409" t="s">
        <v>20</v>
      </c>
      <c r="D78" s="409" t="s">
        <v>20</v>
      </c>
      <c r="E78" s="409" t="s">
        <v>20</v>
      </c>
      <c r="F78" s="411" t="s">
        <v>20</v>
      </c>
      <c r="G78" s="411" t="s">
        <v>20</v>
      </c>
      <c r="H78" s="410" t="s">
        <v>20</v>
      </c>
      <c r="I78" s="415"/>
      <c r="J78" s="24"/>
    </row>
    <row r="79" spans="1:13" x14ac:dyDescent="0.3">
      <c r="A79" s="446">
        <v>41648</v>
      </c>
      <c r="B79" s="344">
        <v>68</v>
      </c>
      <c r="C79" s="339">
        <v>40</v>
      </c>
      <c r="D79" s="339">
        <v>4.2</v>
      </c>
      <c r="E79" s="344">
        <v>220</v>
      </c>
      <c r="F79" s="344">
        <v>290</v>
      </c>
      <c r="G79" s="344">
        <v>230</v>
      </c>
      <c r="H79" s="273" t="s">
        <v>28</v>
      </c>
      <c r="I79" s="415"/>
      <c r="J79" s="24"/>
    </row>
    <row r="80" spans="1:13" x14ac:dyDescent="0.3">
      <c r="A80" s="297">
        <v>41697</v>
      </c>
      <c r="B80" s="379">
        <v>85</v>
      </c>
      <c r="C80" s="345">
        <v>53</v>
      </c>
      <c r="D80" s="345">
        <v>4.5999999999999996</v>
      </c>
      <c r="E80" s="379">
        <v>310</v>
      </c>
      <c r="F80" s="379">
        <v>360</v>
      </c>
      <c r="G80" s="379">
        <v>280</v>
      </c>
      <c r="H80" s="298">
        <v>5.4</v>
      </c>
      <c r="I80" s="415"/>
      <c r="J80" s="24"/>
    </row>
    <row r="81" spans="1:9" x14ac:dyDescent="0.3">
      <c r="A81" s="640" t="s">
        <v>85</v>
      </c>
      <c r="B81" s="607"/>
      <c r="C81" s="607"/>
      <c r="D81" s="341"/>
      <c r="E81" s="607"/>
      <c r="F81" s="607"/>
      <c r="G81" s="607"/>
      <c r="H81" s="341"/>
    </row>
    <row r="82" spans="1:9" x14ac:dyDescent="0.3">
      <c r="A82" s="640"/>
      <c r="B82" s="607"/>
      <c r="C82" s="607"/>
      <c r="D82" s="341"/>
      <c r="E82" s="607"/>
      <c r="F82" s="607"/>
      <c r="G82" s="607"/>
      <c r="H82" s="341"/>
    </row>
    <row r="83" spans="1:9" x14ac:dyDescent="0.3">
      <c r="A83" s="609"/>
      <c r="B83" s="607"/>
      <c r="C83" s="607"/>
      <c r="D83" s="341"/>
      <c r="E83" s="607"/>
      <c r="F83" s="607"/>
      <c r="G83" s="607"/>
      <c r="H83" s="341"/>
    </row>
    <row r="84" spans="1:9" x14ac:dyDescent="0.3">
      <c r="A84" s="427"/>
      <c r="B84" s="814" t="s">
        <v>101</v>
      </c>
      <c r="C84" s="815"/>
      <c r="D84" s="815"/>
      <c r="E84" s="815"/>
      <c r="F84" s="815"/>
      <c r="G84" s="815"/>
      <c r="H84" s="815"/>
      <c r="I84" s="816"/>
    </row>
    <row r="85" spans="1:9" ht="60" customHeight="1" x14ac:dyDescent="0.3">
      <c r="A85" s="258" t="s">
        <v>8</v>
      </c>
      <c r="B85" s="429" t="s">
        <v>102</v>
      </c>
      <c r="C85" s="430" t="s">
        <v>103</v>
      </c>
      <c r="D85" s="430" t="s">
        <v>104</v>
      </c>
      <c r="E85" s="431" t="s">
        <v>105</v>
      </c>
      <c r="F85" s="431" t="s">
        <v>106</v>
      </c>
      <c r="G85" s="431" t="s">
        <v>107</v>
      </c>
      <c r="H85" s="431" t="s">
        <v>108</v>
      </c>
      <c r="I85" s="431" t="s">
        <v>109</v>
      </c>
    </row>
    <row r="86" spans="1:9" ht="15" customHeight="1" x14ac:dyDescent="0.3">
      <c r="A86" s="258" t="s">
        <v>10</v>
      </c>
      <c r="B86" s="433" t="s">
        <v>40</v>
      </c>
      <c r="C86" s="433" t="s">
        <v>40</v>
      </c>
      <c r="D86" s="433" t="s">
        <v>40</v>
      </c>
      <c r="E86" s="434" t="s">
        <v>40</v>
      </c>
      <c r="F86" s="434" t="s">
        <v>40</v>
      </c>
      <c r="G86" s="434" t="s">
        <v>40</v>
      </c>
      <c r="H86" s="434" t="s">
        <v>40</v>
      </c>
      <c r="I86" s="434" t="s">
        <v>40</v>
      </c>
    </row>
    <row r="87" spans="1:9" ht="15" customHeight="1" x14ac:dyDescent="0.3">
      <c r="A87" s="258" t="s">
        <v>12</v>
      </c>
      <c r="B87" s="409" t="s">
        <v>110</v>
      </c>
      <c r="C87" s="409" t="s">
        <v>110</v>
      </c>
      <c r="D87" s="409" t="s">
        <v>110</v>
      </c>
      <c r="E87" s="409" t="s">
        <v>110</v>
      </c>
      <c r="F87" s="409" t="s">
        <v>110</v>
      </c>
      <c r="G87" s="409" t="s">
        <v>110</v>
      </c>
      <c r="H87" s="409" t="s">
        <v>110</v>
      </c>
      <c r="I87" s="411" t="s">
        <v>110</v>
      </c>
    </row>
    <row r="88" spans="1:9" x14ac:dyDescent="0.3">
      <c r="A88" s="446">
        <v>41648</v>
      </c>
      <c r="B88" s="339" t="s">
        <v>177</v>
      </c>
      <c r="C88" s="339" t="s">
        <v>169</v>
      </c>
      <c r="D88" s="339">
        <v>18</v>
      </c>
      <c r="E88" s="339" t="s">
        <v>170</v>
      </c>
      <c r="F88" s="344">
        <v>110</v>
      </c>
      <c r="G88" s="339">
        <v>9.4</v>
      </c>
      <c r="H88" s="339" t="s">
        <v>163</v>
      </c>
      <c r="I88" s="340">
        <v>5.3</v>
      </c>
    </row>
    <row r="89" spans="1:9" x14ac:dyDescent="0.3">
      <c r="A89" s="297">
        <v>41697</v>
      </c>
      <c r="B89" s="345" t="s">
        <v>177</v>
      </c>
      <c r="C89" s="345" t="s">
        <v>169</v>
      </c>
      <c r="D89" s="345" t="s">
        <v>263</v>
      </c>
      <c r="E89" s="345" t="s">
        <v>170</v>
      </c>
      <c r="F89" s="345" t="s">
        <v>228</v>
      </c>
      <c r="G89" s="345">
        <v>12</v>
      </c>
      <c r="H89" s="345">
        <v>11</v>
      </c>
      <c r="I89" s="298" t="s">
        <v>163</v>
      </c>
    </row>
    <row r="90" spans="1:9" x14ac:dyDescent="0.3">
      <c r="A90" s="422" t="s">
        <v>85</v>
      </c>
    </row>
    <row r="91" spans="1:9" x14ac:dyDescent="0.3">
      <c r="A91" s="401"/>
    </row>
    <row r="92" spans="1:9" x14ac:dyDescent="0.3">
      <c r="A92" s="401"/>
    </row>
    <row r="145" spans="9:9" x14ac:dyDescent="0.3">
      <c r="I145" s="453"/>
    </row>
    <row r="146" spans="9:9" x14ac:dyDescent="0.3">
      <c r="I146" s="453"/>
    </row>
    <row r="147" spans="9:9" x14ac:dyDescent="0.3">
      <c r="I147" s="453"/>
    </row>
    <row r="148" spans="9:9" x14ac:dyDescent="0.3">
      <c r="I148" s="453"/>
    </row>
    <row r="149" spans="9:9" x14ac:dyDescent="0.3">
      <c r="I149" s="453"/>
    </row>
    <row r="150" spans="9:9" x14ac:dyDescent="0.3">
      <c r="I150" s="453"/>
    </row>
    <row r="151" spans="9:9" x14ac:dyDescent="0.3">
      <c r="I151" s="453"/>
    </row>
    <row r="152" spans="9:9" x14ac:dyDescent="0.3">
      <c r="I152" s="453"/>
    </row>
    <row r="153" spans="9:9" x14ac:dyDescent="0.3">
      <c r="I153" s="453"/>
    </row>
    <row r="154" spans="9:9" x14ac:dyDescent="0.3">
      <c r="I154" s="453"/>
    </row>
    <row r="155" spans="9:9" x14ac:dyDescent="0.3">
      <c r="I155" s="453"/>
    </row>
    <row r="156" spans="9:9" x14ac:dyDescent="0.3">
      <c r="I156" s="453"/>
    </row>
    <row r="157" spans="9:9" x14ac:dyDescent="0.3">
      <c r="I157" s="453"/>
    </row>
    <row r="158" spans="9:9" x14ac:dyDescent="0.3">
      <c r="I158" s="453"/>
    </row>
    <row r="159" spans="9:9" x14ac:dyDescent="0.3">
      <c r="I159" s="453"/>
    </row>
    <row r="160" spans="9:9" x14ac:dyDescent="0.3">
      <c r="I160" s="453"/>
    </row>
  </sheetData>
  <mergeCells count="8">
    <mergeCell ref="K61:M62"/>
    <mergeCell ref="B84:I84"/>
    <mergeCell ref="B75:H75"/>
    <mergeCell ref="B3:F3"/>
    <mergeCell ref="B58:F58"/>
    <mergeCell ref="G3:G4"/>
    <mergeCell ref="I3:I4"/>
    <mergeCell ref="H3:H4"/>
  </mergeCells>
  <printOptions horizontalCentered="1"/>
  <pageMargins left="1" right="1" top="1" bottom="1" header="0.5" footer="0.5"/>
  <pageSetup scale="53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M196"/>
  <sheetViews>
    <sheetView zoomScale="90" zoomScaleNormal="90" workbookViewId="0">
      <selection activeCell="F129" sqref="F129"/>
    </sheetView>
  </sheetViews>
  <sheetFormatPr defaultRowHeight="17.25" x14ac:dyDescent="0.3"/>
  <cols>
    <col min="1" max="1" width="21.7109375" style="442" customWidth="1"/>
    <col min="2" max="2" width="17.7109375" style="442" bestFit="1" customWidth="1"/>
    <col min="3" max="4" width="16.7109375" style="442" customWidth="1"/>
    <col min="5" max="6" width="15.7109375" style="442" customWidth="1"/>
    <col min="7" max="7" width="15.7109375" style="10" customWidth="1"/>
    <col min="8" max="8" width="15.7109375" style="6" customWidth="1"/>
    <col min="9" max="9" width="18.28515625" style="6" customWidth="1"/>
    <col min="10" max="10" width="16" style="6" customWidth="1"/>
    <col min="11" max="16384" width="9.140625" style="6"/>
  </cols>
  <sheetData>
    <row r="1" spans="1:6" x14ac:dyDescent="0.3">
      <c r="A1" s="293" t="s">
        <v>251</v>
      </c>
      <c r="B1" s="403"/>
      <c r="C1" s="403"/>
      <c r="D1" s="403"/>
      <c r="E1" s="403"/>
      <c r="F1" s="403"/>
    </row>
    <row r="2" spans="1:6" x14ac:dyDescent="0.3">
      <c r="A2" s="293" t="s">
        <v>319</v>
      </c>
      <c r="B2" s="403"/>
      <c r="C2" s="403"/>
      <c r="D2" s="403"/>
      <c r="E2" s="403"/>
      <c r="F2" s="445"/>
    </row>
    <row r="3" spans="1:6" ht="60" customHeight="1" x14ac:dyDescent="0.3">
      <c r="A3" s="431" t="s">
        <v>8</v>
      </c>
      <c r="B3" s="429" t="s">
        <v>259</v>
      </c>
      <c r="C3" s="429" t="s">
        <v>16</v>
      </c>
      <c r="D3" s="429" t="s">
        <v>14</v>
      </c>
      <c r="E3" s="431" t="s">
        <v>86</v>
      </c>
      <c r="F3" s="336"/>
    </row>
    <row r="4" spans="1:6" ht="17.25" customHeight="1" x14ac:dyDescent="0.3">
      <c r="A4" s="269" t="s">
        <v>10</v>
      </c>
      <c r="B4" s="455" t="s">
        <v>231</v>
      </c>
      <c r="C4" s="406" t="s">
        <v>11</v>
      </c>
      <c r="D4" s="455" t="s">
        <v>231</v>
      </c>
      <c r="E4" s="269" t="s">
        <v>11</v>
      </c>
      <c r="F4" s="337"/>
    </row>
    <row r="5" spans="1:6" x14ac:dyDescent="0.3">
      <c r="A5" s="408" t="s">
        <v>12</v>
      </c>
      <c r="B5" s="409" t="s">
        <v>13</v>
      </c>
      <c r="C5" s="411" t="s">
        <v>21</v>
      </c>
      <c r="D5" s="409" t="s">
        <v>19</v>
      </c>
      <c r="E5" s="411" t="s">
        <v>110</v>
      </c>
      <c r="F5" s="337"/>
    </row>
    <row r="6" spans="1:6" x14ac:dyDescent="0.3">
      <c r="A6" s="272">
        <v>41645</v>
      </c>
      <c r="B6" s="344">
        <v>16.93</v>
      </c>
      <c r="C6" s="412">
        <v>504</v>
      </c>
      <c r="D6" s="339">
        <v>8.4055555555555568</v>
      </c>
      <c r="E6" s="340">
        <v>0.8</v>
      </c>
      <c r="F6" s="341"/>
    </row>
    <row r="7" spans="1:6" x14ac:dyDescent="0.3">
      <c r="A7" s="272">
        <v>41652</v>
      </c>
      <c r="B7" s="344">
        <v>13.55</v>
      </c>
      <c r="C7" s="412">
        <v>467</v>
      </c>
      <c r="D7" s="339">
        <v>9.0555555555555536</v>
      </c>
      <c r="E7" s="273">
        <v>1</v>
      </c>
      <c r="F7" s="341"/>
    </row>
    <row r="8" spans="1:6" x14ac:dyDescent="0.3">
      <c r="A8" s="272">
        <v>41660</v>
      </c>
      <c r="B8" s="344">
        <v>38.96</v>
      </c>
      <c r="C8" s="412">
        <v>510</v>
      </c>
      <c r="D8" s="339">
        <v>9.5499999999999989</v>
      </c>
      <c r="E8" s="273">
        <v>1</v>
      </c>
      <c r="F8" s="341"/>
    </row>
    <row r="9" spans="1:6" x14ac:dyDescent="0.3">
      <c r="A9" s="272">
        <v>41666</v>
      </c>
      <c r="B9" s="344">
        <v>23.2</v>
      </c>
      <c r="C9" s="412">
        <v>434</v>
      </c>
      <c r="D9" s="339">
        <v>10.46111111111111</v>
      </c>
      <c r="E9" s="273">
        <v>1</v>
      </c>
      <c r="F9" s="341"/>
    </row>
    <row r="10" spans="1:6" x14ac:dyDescent="0.3">
      <c r="A10" s="272">
        <v>41673</v>
      </c>
      <c r="B10" s="344">
        <v>32.44</v>
      </c>
      <c r="C10" s="412">
        <v>533</v>
      </c>
      <c r="D10" s="339">
        <v>10.388888888888891</v>
      </c>
      <c r="E10" s="273">
        <v>0.99299999999999999</v>
      </c>
      <c r="F10" s="341"/>
    </row>
    <row r="11" spans="1:6" x14ac:dyDescent="0.3">
      <c r="A11" s="272">
        <v>41680</v>
      </c>
      <c r="B11" s="344">
        <v>32.08</v>
      </c>
      <c r="C11" s="412">
        <v>790</v>
      </c>
      <c r="D11" s="339">
        <v>12.772222222222222</v>
      </c>
      <c r="E11" s="273">
        <v>1.4</v>
      </c>
      <c r="F11" s="341"/>
    </row>
    <row r="12" spans="1:6" x14ac:dyDescent="0.3">
      <c r="A12" s="272">
        <v>41688</v>
      </c>
      <c r="B12" s="344">
        <v>34.130000000000003</v>
      </c>
      <c r="C12" s="412">
        <v>1006</v>
      </c>
      <c r="D12" s="339">
        <v>14.344444444444445</v>
      </c>
      <c r="E12" s="273">
        <v>1.2</v>
      </c>
      <c r="F12" s="341"/>
    </row>
    <row r="13" spans="1:6" x14ac:dyDescent="0.3">
      <c r="A13" s="272">
        <v>41694</v>
      </c>
      <c r="B13" s="344">
        <v>23.5</v>
      </c>
      <c r="C13" s="412">
        <v>1135</v>
      </c>
      <c r="D13" s="339">
        <v>15.338888888888889</v>
      </c>
      <c r="E13" s="273">
        <v>0.95799999999999996</v>
      </c>
      <c r="F13" s="341"/>
    </row>
    <row r="14" spans="1:6" x14ac:dyDescent="0.3">
      <c r="A14" s="272">
        <v>41701</v>
      </c>
      <c r="B14" s="344" t="s">
        <v>316</v>
      </c>
      <c r="C14" s="418"/>
      <c r="D14" s="418"/>
      <c r="E14" s="419"/>
      <c r="F14" s="341"/>
    </row>
    <row r="15" spans="1:6" x14ac:dyDescent="0.3">
      <c r="A15" s="272">
        <v>41708</v>
      </c>
      <c r="B15" s="344" t="s">
        <v>316</v>
      </c>
      <c r="C15" s="418"/>
      <c r="D15" s="418"/>
      <c r="E15" s="419"/>
      <c r="F15" s="341"/>
    </row>
    <row r="16" spans="1:6" x14ac:dyDescent="0.3">
      <c r="A16" s="272">
        <v>41715</v>
      </c>
      <c r="B16" s="344" t="s">
        <v>316</v>
      </c>
      <c r="C16" s="418"/>
      <c r="D16" s="418"/>
      <c r="E16" s="419"/>
      <c r="F16" s="341"/>
    </row>
    <row r="17" spans="1:6" x14ac:dyDescent="0.3">
      <c r="A17" s="272">
        <v>41729</v>
      </c>
      <c r="B17" s="344" t="s">
        <v>316</v>
      </c>
      <c r="C17" s="418"/>
      <c r="D17" s="418"/>
      <c r="E17" s="419"/>
      <c r="F17" s="341"/>
    </row>
    <row r="18" spans="1:6" x14ac:dyDescent="0.3">
      <c r="A18" s="272">
        <v>41736</v>
      </c>
      <c r="B18" s="344" t="s">
        <v>316</v>
      </c>
      <c r="C18" s="418"/>
      <c r="D18" s="418"/>
      <c r="E18" s="419"/>
      <c r="F18" s="341"/>
    </row>
    <row r="19" spans="1:6" x14ac:dyDescent="0.3">
      <c r="A19" s="272">
        <v>41743</v>
      </c>
      <c r="B19" s="344" t="s">
        <v>316</v>
      </c>
      <c r="C19" s="418"/>
      <c r="D19" s="418"/>
      <c r="E19" s="419"/>
      <c r="F19" s="341"/>
    </row>
    <row r="20" spans="1:6" x14ac:dyDescent="0.3">
      <c r="A20" s="272">
        <v>41750</v>
      </c>
      <c r="B20" s="344" t="s">
        <v>316</v>
      </c>
      <c r="C20" s="418"/>
      <c r="D20" s="418"/>
      <c r="E20" s="419"/>
      <c r="F20" s="341"/>
    </row>
    <row r="21" spans="1:6" x14ac:dyDescent="0.3">
      <c r="A21" s="272">
        <v>41757</v>
      </c>
      <c r="B21" s="344" t="s">
        <v>316</v>
      </c>
      <c r="C21" s="418"/>
      <c r="D21" s="418"/>
      <c r="E21" s="419"/>
      <c r="F21" s="341"/>
    </row>
    <row r="22" spans="1:6" x14ac:dyDescent="0.3">
      <c r="A22" s="272">
        <v>41764</v>
      </c>
      <c r="B22" s="344" t="s">
        <v>316</v>
      </c>
      <c r="C22" s="418"/>
      <c r="D22" s="418"/>
      <c r="E22" s="419"/>
      <c r="F22" s="341"/>
    </row>
    <row r="23" spans="1:6" x14ac:dyDescent="0.3">
      <c r="A23" s="272">
        <v>41771</v>
      </c>
      <c r="B23" s="344" t="s">
        <v>316</v>
      </c>
      <c r="C23" s="418"/>
      <c r="D23" s="418"/>
      <c r="E23" s="419"/>
      <c r="F23" s="341"/>
    </row>
    <row r="24" spans="1:6" x14ac:dyDescent="0.3">
      <c r="A24" s="272">
        <v>41778</v>
      </c>
      <c r="B24" s="344" t="s">
        <v>316</v>
      </c>
      <c r="C24" s="418"/>
      <c r="D24" s="418"/>
      <c r="E24" s="419"/>
      <c r="F24" s="341"/>
    </row>
    <row r="25" spans="1:6" x14ac:dyDescent="0.3">
      <c r="A25" s="272">
        <v>41785</v>
      </c>
      <c r="B25" s="344" t="s">
        <v>316</v>
      </c>
      <c r="C25" s="418"/>
      <c r="D25" s="418"/>
      <c r="E25" s="419"/>
      <c r="F25" s="341"/>
    </row>
    <row r="26" spans="1:6" x14ac:dyDescent="0.3">
      <c r="A26" s="272">
        <v>41792</v>
      </c>
      <c r="B26" s="344" t="s">
        <v>316</v>
      </c>
      <c r="C26" s="418"/>
      <c r="D26" s="418"/>
      <c r="E26" s="419"/>
      <c r="F26" s="341"/>
    </row>
    <row r="27" spans="1:6" x14ac:dyDescent="0.3">
      <c r="A27" s="272">
        <v>41799</v>
      </c>
      <c r="B27" s="344" t="s">
        <v>316</v>
      </c>
      <c r="C27" s="418"/>
      <c r="D27" s="418"/>
      <c r="E27" s="419"/>
      <c r="F27" s="341"/>
    </row>
    <row r="28" spans="1:6" x14ac:dyDescent="0.3">
      <c r="A28" s="272">
        <v>41806</v>
      </c>
      <c r="B28" s="344" t="s">
        <v>316</v>
      </c>
      <c r="C28" s="418"/>
      <c r="D28" s="418"/>
      <c r="E28" s="419"/>
      <c r="F28" s="341"/>
    </row>
    <row r="29" spans="1:6" x14ac:dyDescent="0.3">
      <c r="A29" s="272">
        <v>41813</v>
      </c>
      <c r="B29" s="344" t="s">
        <v>316</v>
      </c>
      <c r="C29" s="418"/>
      <c r="D29" s="418"/>
      <c r="E29" s="419"/>
      <c r="F29" s="341"/>
    </row>
    <row r="30" spans="1:6" x14ac:dyDescent="0.3">
      <c r="A30" s="272">
        <v>41820</v>
      </c>
      <c r="B30" s="344" t="s">
        <v>316</v>
      </c>
      <c r="C30" s="418"/>
      <c r="D30" s="418"/>
      <c r="E30" s="419"/>
      <c r="F30" s="341"/>
    </row>
    <row r="31" spans="1:6" x14ac:dyDescent="0.3">
      <c r="A31" s="272">
        <v>41827</v>
      </c>
      <c r="B31" s="344" t="s">
        <v>316</v>
      </c>
      <c r="C31" s="418"/>
      <c r="D31" s="418"/>
      <c r="E31" s="419"/>
      <c r="F31" s="341"/>
    </row>
    <row r="32" spans="1:6" x14ac:dyDescent="0.3">
      <c r="A32" s="272">
        <v>41834</v>
      </c>
      <c r="B32" s="344" t="s">
        <v>316</v>
      </c>
      <c r="C32" s="418"/>
      <c r="D32" s="418"/>
      <c r="E32" s="419"/>
      <c r="F32" s="341"/>
    </row>
    <row r="33" spans="1:6" x14ac:dyDescent="0.3">
      <c r="A33" s="272">
        <v>41841</v>
      </c>
      <c r="B33" s="344" t="s">
        <v>316</v>
      </c>
      <c r="C33" s="418"/>
      <c r="D33" s="418"/>
      <c r="E33" s="419"/>
      <c r="F33" s="341"/>
    </row>
    <row r="34" spans="1:6" x14ac:dyDescent="0.3">
      <c r="A34" s="272">
        <v>41848</v>
      </c>
      <c r="B34" s="344" t="s">
        <v>316</v>
      </c>
      <c r="C34" s="418"/>
      <c r="D34" s="418"/>
      <c r="E34" s="419"/>
      <c r="F34" s="341"/>
    </row>
    <row r="35" spans="1:6" x14ac:dyDescent="0.3">
      <c r="A35" s="272">
        <v>41855</v>
      </c>
      <c r="B35" s="344" t="s">
        <v>316</v>
      </c>
      <c r="C35" s="418"/>
      <c r="D35" s="418"/>
      <c r="E35" s="419"/>
      <c r="F35" s="341"/>
    </row>
    <row r="36" spans="1:6" x14ac:dyDescent="0.3">
      <c r="A36" s="342">
        <v>41862</v>
      </c>
      <c r="B36" s="344" t="s">
        <v>316</v>
      </c>
      <c r="C36" s="418"/>
      <c r="D36" s="418"/>
      <c r="E36" s="419"/>
      <c r="F36" s="341"/>
    </row>
    <row r="37" spans="1:6" x14ac:dyDescent="0.3">
      <c r="A37" s="342">
        <v>41869</v>
      </c>
      <c r="B37" s="344" t="s">
        <v>316</v>
      </c>
      <c r="C37" s="418"/>
      <c r="D37" s="418"/>
      <c r="E37" s="419"/>
      <c r="F37" s="341"/>
    </row>
    <row r="38" spans="1:6" x14ac:dyDescent="0.3">
      <c r="A38" s="342">
        <v>41876</v>
      </c>
      <c r="B38" s="344" t="s">
        <v>316</v>
      </c>
      <c r="C38" s="418"/>
      <c r="D38" s="418"/>
      <c r="E38" s="419"/>
      <c r="F38" s="341"/>
    </row>
    <row r="39" spans="1:6" x14ac:dyDescent="0.3">
      <c r="A39" s="342">
        <v>41883</v>
      </c>
      <c r="B39" s="344" t="s">
        <v>316</v>
      </c>
      <c r="C39" s="418"/>
      <c r="D39" s="418"/>
      <c r="E39" s="419"/>
      <c r="F39" s="341"/>
    </row>
    <row r="40" spans="1:6" x14ac:dyDescent="0.3">
      <c r="A40" s="342">
        <v>41890</v>
      </c>
      <c r="B40" s="344" t="s">
        <v>316</v>
      </c>
      <c r="C40" s="418"/>
      <c r="D40" s="418"/>
      <c r="E40" s="419"/>
      <c r="F40" s="341"/>
    </row>
    <row r="41" spans="1:6" x14ac:dyDescent="0.3">
      <c r="A41" s="342">
        <v>41897</v>
      </c>
      <c r="B41" s="344" t="s">
        <v>316</v>
      </c>
      <c r="C41" s="418"/>
      <c r="D41" s="418"/>
      <c r="E41" s="419"/>
      <c r="F41" s="341"/>
    </row>
    <row r="42" spans="1:6" x14ac:dyDescent="0.3">
      <c r="A42" s="342">
        <v>41904</v>
      </c>
      <c r="B42" s="344">
        <v>80.459999999999994</v>
      </c>
      <c r="C42" s="412">
        <v>457</v>
      </c>
      <c r="D42" s="339">
        <v>23.54</v>
      </c>
      <c r="E42" s="273" t="s">
        <v>180</v>
      </c>
      <c r="F42" s="341"/>
    </row>
    <row r="43" spans="1:6" x14ac:dyDescent="0.3">
      <c r="A43" s="342">
        <v>41911</v>
      </c>
      <c r="B43" s="344">
        <v>121.71</v>
      </c>
      <c r="C43" s="412">
        <v>688</v>
      </c>
      <c r="D43" s="339">
        <v>21.76</v>
      </c>
      <c r="E43" s="273">
        <v>0.55200000000000005</v>
      </c>
      <c r="F43" s="341"/>
    </row>
    <row r="44" spans="1:6" x14ac:dyDescent="0.3">
      <c r="A44" s="342">
        <v>41918</v>
      </c>
      <c r="B44" s="641"/>
      <c r="C44" s="418"/>
      <c r="D44" s="417"/>
      <c r="E44" s="413"/>
      <c r="F44" s="341"/>
    </row>
    <row r="45" spans="1:6" x14ac:dyDescent="0.3">
      <c r="A45" s="342">
        <v>41925</v>
      </c>
      <c r="B45" s="344">
        <v>196.2</v>
      </c>
      <c r="C45" s="412">
        <v>681</v>
      </c>
      <c r="D45" s="339">
        <v>21.1</v>
      </c>
      <c r="E45" s="273" t="s">
        <v>180</v>
      </c>
      <c r="F45" s="341"/>
    </row>
    <row r="46" spans="1:6" x14ac:dyDescent="0.3">
      <c r="A46" s="342">
        <v>41932</v>
      </c>
      <c r="B46" s="344">
        <v>136.54</v>
      </c>
      <c r="C46" s="412">
        <v>754</v>
      </c>
      <c r="D46" s="339">
        <v>20.36</v>
      </c>
      <c r="E46" s="273">
        <v>0.50700000000000001</v>
      </c>
      <c r="F46" s="341"/>
    </row>
    <row r="47" spans="1:6" x14ac:dyDescent="0.3">
      <c r="A47" s="342">
        <v>41939</v>
      </c>
      <c r="B47" s="344">
        <v>44.57</v>
      </c>
      <c r="C47" s="412">
        <v>870</v>
      </c>
      <c r="D47" s="339">
        <v>17.194444444444446</v>
      </c>
      <c r="E47" s="273">
        <v>0.85699999999999998</v>
      </c>
      <c r="F47" s="341"/>
    </row>
    <row r="48" spans="1:6" x14ac:dyDescent="0.3">
      <c r="A48" s="342">
        <v>41946</v>
      </c>
      <c r="B48" s="344">
        <v>95.15</v>
      </c>
      <c r="C48" s="412">
        <v>807</v>
      </c>
      <c r="D48" s="339">
        <v>16.638888888888893</v>
      </c>
      <c r="E48" s="273">
        <v>0.64200000000000002</v>
      </c>
      <c r="F48" s="341"/>
    </row>
    <row r="49" spans="1:8" x14ac:dyDescent="0.3">
      <c r="A49" s="342">
        <v>41953</v>
      </c>
      <c r="B49" s="344">
        <v>109.57</v>
      </c>
      <c r="C49" s="412">
        <v>707</v>
      </c>
      <c r="D49" s="339">
        <v>17.56111111111111</v>
      </c>
      <c r="E49" s="273" t="s">
        <v>180</v>
      </c>
      <c r="F49" s="341"/>
    </row>
    <row r="50" spans="1:8" x14ac:dyDescent="0.3">
      <c r="A50" s="342">
        <v>40499</v>
      </c>
      <c r="B50" s="641"/>
      <c r="C50" s="418"/>
      <c r="D50" s="417"/>
      <c r="E50" s="413"/>
      <c r="F50" s="341"/>
    </row>
    <row r="51" spans="1:8" x14ac:dyDescent="0.3">
      <c r="A51" s="342">
        <v>41967</v>
      </c>
      <c r="B51" s="344">
        <v>65.19</v>
      </c>
      <c r="C51" s="412">
        <v>931</v>
      </c>
      <c r="D51" s="339">
        <v>13.883333333333335</v>
      </c>
      <c r="E51" s="273">
        <v>1.03</v>
      </c>
      <c r="F51" s="341"/>
    </row>
    <row r="52" spans="1:8" x14ac:dyDescent="0.3">
      <c r="A52" s="342">
        <v>41975</v>
      </c>
      <c r="B52" s="344">
        <v>100.2</v>
      </c>
      <c r="C52" s="412">
        <v>855</v>
      </c>
      <c r="D52" s="339">
        <v>13.477777777777778</v>
      </c>
      <c r="E52" s="273" t="s">
        <v>180</v>
      </c>
      <c r="F52" s="341"/>
    </row>
    <row r="53" spans="1:8" x14ac:dyDescent="0.3">
      <c r="A53" s="342">
        <v>41981</v>
      </c>
      <c r="B53" s="344">
        <v>87.62</v>
      </c>
      <c r="C53" s="412">
        <v>869</v>
      </c>
      <c r="D53" s="339">
        <v>14.97777777777778</v>
      </c>
      <c r="E53" s="273">
        <v>1.27</v>
      </c>
      <c r="F53" s="341"/>
    </row>
    <row r="54" spans="1:8" x14ac:dyDescent="0.3">
      <c r="A54" s="342">
        <v>41988</v>
      </c>
      <c r="B54" s="344">
        <v>83.77</v>
      </c>
      <c r="C54" s="412">
        <v>813</v>
      </c>
      <c r="D54" s="339">
        <v>12.288888888888888</v>
      </c>
      <c r="E54" s="273">
        <v>1.07</v>
      </c>
      <c r="F54" s="341"/>
    </row>
    <row r="55" spans="1:8" x14ac:dyDescent="0.3">
      <c r="A55" s="450">
        <v>41996</v>
      </c>
      <c r="B55" s="379">
        <v>20.97</v>
      </c>
      <c r="C55" s="420">
        <v>837</v>
      </c>
      <c r="D55" s="345">
        <v>13.666666666666668</v>
      </c>
      <c r="E55" s="298">
        <v>0.84</v>
      </c>
      <c r="F55" s="341"/>
    </row>
    <row r="56" spans="1:8" x14ac:dyDescent="0.3">
      <c r="A56" s="293" t="s">
        <v>85</v>
      </c>
      <c r="B56" s="401"/>
      <c r="C56" s="401"/>
      <c r="D56" s="415"/>
      <c r="E56" s="401"/>
      <c r="F56" s="341"/>
    </row>
    <row r="57" spans="1:8" x14ac:dyDescent="0.3">
      <c r="A57" s="500" t="s">
        <v>317</v>
      </c>
      <c r="F57" s="407"/>
      <c r="H57" s="6" t="s">
        <v>6</v>
      </c>
    </row>
    <row r="58" spans="1:8" ht="32.25" customHeight="1" x14ac:dyDescent="0.3">
      <c r="A58" s="500"/>
      <c r="F58" s="415"/>
    </row>
    <row r="59" spans="1:8" x14ac:dyDescent="0.3">
      <c r="F59" s="452"/>
    </row>
    <row r="60" spans="1:8" x14ac:dyDescent="0.3">
      <c r="A60" s="293" t="s">
        <v>252</v>
      </c>
      <c r="B60" s="403"/>
      <c r="C60" s="403"/>
      <c r="D60" s="403"/>
      <c r="E60" s="403"/>
      <c r="F60" s="452"/>
    </row>
    <row r="61" spans="1:8" x14ac:dyDescent="0.3">
      <c r="A61" s="293" t="s">
        <v>320</v>
      </c>
      <c r="B61" s="403"/>
      <c r="C61" s="403"/>
      <c r="D61" s="403"/>
      <c r="E61" s="403"/>
      <c r="F61" s="452"/>
    </row>
    <row r="62" spans="1:8" ht="60" customHeight="1" x14ac:dyDescent="0.3">
      <c r="A62" s="431" t="s">
        <v>8</v>
      </c>
      <c r="B62" s="429" t="s">
        <v>259</v>
      </c>
      <c r="C62" s="429" t="s">
        <v>16</v>
      </c>
      <c r="D62" s="429" t="s">
        <v>14</v>
      </c>
      <c r="E62" s="431" t="s">
        <v>86</v>
      </c>
      <c r="F62" s="452"/>
    </row>
    <row r="63" spans="1:8" ht="15" customHeight="1" x14ac:dyDescent="0.3">
      <c r="A63" s="269" t="s">
        <v>10</v>
      </c>
      <c r="B63" s="455" t="s">
        <v>231</v>
      </c>
      <c r="C63" s="455" t="s">
        <v>40</v>
      </c>
      <c r="D63" s="455" t="s">
        <v>231</v>
      </c>
      <c r="E63" s="270" t="s">
        <v>40</v>
      </c>
      <c r="F63" s="452"/>
    </row>
    <row r="64" spans="1:8" ht="15" customHeight="1" x14ac:dyDescent="0.3">
      <c r="A64" s="408" t="s">
        <v>12</v>
      </c>
      <c r="B64" s="409" t="s">
        <v>13</v>
      </c>
      <c r="C64" s="411" t="s">
        <v>21</v>
      </c>
      <c r="D64" s="409" t="s">
        <v>19</v>
      </c>
      <c r="E64" s="411" t="s">
        <v>110</v>
      </c>
    </row>
    <row r="65" spans="1:13" x14ac:dyDescent="0.3">
      <c r="A65" s="272">
        <v>41645</v>
      </c>
      <c r="B65" s="344">
        <v>53.05</v>
      </c>
      <c r="C65" s="412">
        <v>496</v>
      </c>
      <c r="D65" s="339">
        <v>8.2666666666666675</v>
      </c>
      <c r="E65" s="273">
        <v>0.8</v>
      </c>
    </row>
    <row r="66" spans="1:13" x14ac:dyDescent="0.3">
      <c r="A66" s="272">
        <v>41652</v>
      </c>
      <c r="B66" s="344">
        <v>41.5</v>
      </c>
      <c r="C66" s="412">
        <v>467</v>
      </c>
      <c r="D66" s="339">
        <v>8.9777777777777761</v>
      </c>
      <c r="E66" s="273">
        <v>0.9</v>
      </c>
    </row>
    <row r="67" spans="1:13" x14ac:dyDescent="0.3">
      <c r="A67" s="272">
        <v>41660</v>
      </c>
      <c r="B67" s="344">
        <v>40.950000000000003</v>
      </c>
      <c r="C67" s="412">
        <v>514</v>
      </c>
      <c r="D67" s="339">
        <v>9.6166666666666671</v>
      </c>
      <c r="E67" s="273">
        <v>0.9</v>
      </c>
    </row>
    <row r="68" spans="1:13" x14ac:dyDescent="0.3">
      <c r="A68" s="272">
        <v>41666</v>
      </c>
      <c r="B68" s="344">
        <v>40.4</v>
      </c>
      <c r="C68" s="412">
        <v>463</v>
      </c>
      <c r="D68" s="339">
        <v>10.52222222222222</v>
      </c>
      <c r="E68" s="273">
        <v>1</v>
      </c>
    </row>
    <row r="69" spans="1:13" x14ac:dyDescent="0.3">
      <c r="A69" s="272">
        <v>41673</v>
      </c>
      <c r="B69" s="344" t="s">
        <v>316</v>
      </c>
      <c r="C69" s="418"/>
      <c r="D69" s="418"/>
      <c r="E69" s="419"/>
    </row>
    <row r="70" spans="1:13" x14ac:dyDescent="0.3">
      <c r="A70" s="272">
        <v>41680</v>
      </c>
      <c r="B70" s="344" t="s">
        <v>316</v>
      </c>
      <c r="C70" s="418"/>
      <c r="D70" s="418"/>
      <c r="E70" s="419"/>
    </row>
    <row r="71" spans="1:13" x14ac:dyDescent="0.3">
      <c r="A71" s="272">
        <v>41688</v>
      </c>
      <c r="B71" s="344" t="s">
        <v>316</v>
      </c>
      <c r="C71" s="418"/>
      <c r="D71" s="418"/>
      <c r="E71" s="419"/>
    </row>
    <row r="72" spans="1:13" x14ac:dyDescent="0.3">
      <c r="A72" s="272">
        <v>41694</v>
      </c>
      <c r="B72" s="344" t="s">
        <v>316</v>
      </c>
      <c r="C72" s="418"/>
      <c r="D72" s="418"/>
      <c r="E72" s="419"/>
    </row>
    <row r="73" spans="1:13" x14ac:dyDescent="0.3">
      <c r="A73" s="272">
        <v>41701</v>
      </c>
      <c r="B73" s="344" t="s">
        <v>316</v>
      </c>
      <c r="C73" s="418"/>
      <c r="D73" s="418"/>
      <c r="E73" s="419"/>
    </row>
    <row r="74" spans="1:13" s="10" customFormat="1" x14ac:dyDescent="0.3">
      <c r="A74" s="272">
        <v>41708</v>
      </c>
      <c r="B74" s="344" t="s">
        <v>316</v>
      </c>
      <c r="C74" s="418"/>
      <c r="D74" s="418"/>
      <c r="E74" s="419"/>
      <c r="F74" s="442"/>
      <c r="H74" s="6"/>
      <c r="I74" s="6"/>
      <c r="J74" s="6"/>
      <c r="K74" s="6"/>
      <c r="L74" s="6"/>
      <c r="M74" s="6"/>
    </row>
    <row r="75" spans="1:13" s="10" customFormat="1" x14ac:dyDescent="0.3">
      <c r="A75" s="272">
        <v>41715</v>
      </c>
      <c r="B75" s="344" t="s">
        <v>316</v>
      </c>
      <c r="C75" s="418"/>
      <c r="D75" s="418"/>
      <c r="E75" s="419"/>
      <c r="F75" s="442"/>
      <c r="H75" s="6"/>
      <c r="I75" s="6"/>
      <c r="J75" s="6"/>
      <c r="K75" s="6"/>
      <c r="L75" s="6"/>
      <c r="M75" s="6"/>
    </row>
    <row r="76" spans="1:13" s="10" customFormat="1" x14ac:dyDescent="0.3">
      <c r="A76" s="272">
        <v>41729</v>
      </c>
      <c r="B76" s="344" t="s">
        <v>316</v>
      </c>
      <c r="C76" s="418"/>
      <c r="D76" s="418"/>
      <c r="E76" s="419"/>
      <c r="F76" s="442"/>
      <c r="H76" s="6"/>
      <c r="I76" s="6"/>
      <c r="J76" s="6"/>
      <c r="K76" s="6"/>
      <c r="L76" s="6"/>
      <c r="M76" s="6"/>
    </row>
    <row r="77" spans="1:13" s="10" customFormat="1" x14ac:dyDescent="0.3">
      <c r="A77" s="272">
        <v>41736</v>
      </c>
      <c r="B77" s="344" t="s">
        <v>316</v>
      </c>
      <c r="C77" s="418"/>
      <c r="D77" s="418"/>
      <c r="E77" s="419"/>
      <c r="F77" s="442"/>
      <c r="H77" s="6"/>
      <c r="I77" s="6"/>
      <c r="J77" s="6"/>
      <c r="K77" s="6"/>
      <c r="L77" s="6"/>
      <c r="M77" s="6"/>
    </row>
    <row r="78" spans="1:13" s="10" customFormat="1" x14ac:dyDescent="0.3">
      <c r="A78" s="272">
        <v>41743</v>
      </c>
      <c r="B78" s="344" t="s">
        <v>316</v>
      </c>
      <c r="C78" s="418"/>
      <c r="D78" s="418"/>
      <c r="E78" s="419"/>
      <c r="F78" s="442"/>
      <c r="H78" s="6"/>
      <c r="I78" s="6"/>
      <c r="J78" s="6"/>
      <c r="K78" s="6"/>
      <c r="L78" s="6"/>
      <c r="M78" s="6"/>
    </row>
    <row r="79" spans="1:13" s="10" customFormat="1" x14ac:dyDescent="0.3">
      <c r="A79" s="272">
        <v>41750</v>
      </c>
      <c r="B79" s="344" t="s">
        <v>316</v>
      </c>
      <c r="C79" s="418"/>
      <c r="D79" s="418"/>
      <c r="E79" s="419"/>
      <c r="F79" s="442"/>
      <c r="H79" s="6"/>
      <c r="I79" s="6"/>
      <c r="J79" s="6"/>
      <c r="K79" s="6"/>
      <c r="L79" s="6"/>
      <c r="M79" s="6"/>
    </row>
    <row r="80" spans="1:13" s="10" customFormat="1" x14ac:dyDescent="0.3">
      <c r="A80" s="272">
        <v>41757</v>
      </c>
      <c r="B80" s="344" t="s">
        <v>316</v>
      </c>
      <c r="C80" s="418"/>
      <c r="D80" s="418"/>
      <c r="E80" s="419"/>
      <c r="F80" s="442"/>
      <c r="H80" s="6"/>
      <c r="I80" s="6"/>
      <c r="J80" s="6"/>
      <c r="K80" s="6"/>
      <c r="L80" s="6"/>
      <c r="M80" s="6"/>
    </row>
    <row r="81" spans="1:13" s="10" customFormat="1" x14ac:dyDescent="0.3">
      <c r="A81" s="272">
        <v>41764</v>
      </c>
      <c r="B81" s="344" t="s">
        <v>316</v>
      </c>
      <c r="C81" s="418"/>
      <c r="D81" s="418"/>
      <c r="E81" s="419"/>
      <c r="F81" s="442"/>
      <c r="H81" s="6"/>
      <c r="I81" s="6"/>
      <c r="J81" s="6"/>
      <c r="K81" s="6"/>
      <c r="L81" s="6"/>
      <c r="M81" s="6"/>
    </row>
    <row r="82" spans="1:13" s="10" customFormat="1" x14ac:dyDescent="0.3">
      <c r="A82" s="272">
        <v>41771</v>
      </c>
      <c r="B82" s="344" t="s">
        <v>316</v>
      </c>
      <c r="C82" s="418"/>
      <c r="D82" s="418"/>
      <c r="E82" s="419"/>
      <c r="F82" s="442"/>
      <c r="H82" s="6"/>
      <c r="I82" s="6"/>
      <c r="J82" s="6"/>
      <c r="K82" s="6"/>
      <c r="L82" s="6"/>
      <c r="M82" s="6"/>
    </row>
    <row r="83" spans="1:13" s="10" customFormat="1" x14ac:dyDescent="0.3">
      <c r="A83" s="272">
        <v>41778</v>
      </c>
      <c r="B83" s="344" t="s">
        <v>316</v>
      </c>
      <c r="C83" s="418"/>
      <c r="D83" s="418"/>
      <c r="E83" s="419"/>
      <c r="F83" s="442"/>
      <c r="H83" s="6"/>
      <c r="I83" s="6"/>
      <c r="J83" s="6"/>
      <c r="K83" s="6"/>
      <c r="L83" s="6"/>
      <c r="M83" s="6"/>
    </row>
    <row r="84" spans="1:13" s="10" customFormat="1" x14ac:dyDescent="0.3">
      <c r="A84" s="272">
        <v>41785</v>
      </c>
      <c r="B84" s="344" t="s">
        <v>316</v>
      </c>
      <c r="C84" s="418"/>
      <c r="D84" s="418"/>
      <c r="E84" s="419"/>
      <c r="F84" s="442"/>
      <c r="H84" s="6"/>
      <c r="I84" s="6"/>
      <c r="J84" s="6"/>
      <c r="K84" s="6"/>
      <c r="L84" s="6"/>
      <c r="M84" s="6"/>
    </row>
    <row r="85" spans="1:13" s="10" customFormat="1" x14ac:dyDescent="0.3">
      <c r="A85" s="272">
        <v>41792</v>
      </c>
      <c r="B85" s="344" t="s">
        <v>316</v>
      </c>
      <c r="C85" s="418"/>
      <c r="D85" s="418"/>
      <c r="E85" s="419"/>
      <c r="F85" s="442"/>
      <c r="H85" s="6"/>
      <c r="I85" s="6"/>
      <c r="J85" s="6"/>
      <c r="K85" s="6"/>
      <c r="L85" s="6"/>
      <c r="M85" s="6"/>
    </row>
    <row r="86" spans="1:13" s="10" customFormat="1" x14ac:dyDescent="0.3">
      <c r="A86" s="272">
        <v>41799</v>
      </c>
      <c r="B86" s="344" t="s">
        <v>316</v>
      </c>
      <c r="C86" s="418"/>
      <c r="D86" s="418"/>
      <c r="E86" s="419"/>
      <c r="F86" s="442"/>
      <c r="H86" s="6"/>
      <c r="I86" s="6"/>
      <c r="J86" s="6"/>
      <c r="K86" s="6"/>
      <c r="L86" s="6"/>
      <c r="M86" s="6"/>
    </row>
    <row r="87" spans="1:13" s="10" customFormat="1" x14ac:dyDescent="0.3">
      <c r="A87" s="272">
        <v>41806</v>
      </c>
      <c r="B87" s="344" t="s">
        <v>316</v>
      </c>
      <c r="C87" s="418"/>
      <c r="D87" s="418"/>
      <c r="E87" s="419"/>
      <c r="F87" s="442"/>
      <c r="H87" s="6"/>
      <c r="I87" s="6"/>
      <c r="J87" s="6"/>
      <c r="K87" s="6"/>
      <c r="L87" s="6"/>
      <c r="M87" s="6"/>
    </row>
    <row r="88" spans="1:13" s="10" customFormat="1" x14ac:dyDescent="0.3">
      <c r="A88" s="272">
        <v>41813</v>
      </c>
      <c r="B88" s="344" t="s">
        <v>316</v>
      </c>
      <c r="C88" s="418"/>
      <c r="D88" s="418"/>
      <c r="E88" s="419"/>
      <c r="F88" s="442"/>
      <c r="H88" s="6"/>
      <c r="I88" s="6"/>
      <c r="J88" s="6"/>
      <c r="K88" s="6"/>
      <c r="L88" s="6"/>
      <c r="M88" s="6"/>
    </row>
    <row r="89" spans="1:13" s="10" customFormat="1" x14ac:dyDescent="0.3">
      <c r="A89" s="272">
        <v>41820</v>
      </c>
      <c r="B89" s="344" t="s">
        <v>316</v>
      </c>
      <c r="C89" s="418"/>
      <c r="D89" s="418"/>
      <c r="E89" s="419"/>
      <c r="F89" s="442"/>
      <c r="H89" s="6"/>
      <c r="I89" s="6"/>
      <c r="J89" s="6"/>
      <c r="K89" s="6"/>
      <c r="L89" s="6"/>
      <c r="M89" s="6"/>
    </row>
    <row r="90" spans="1:13" s="10" customFormat="1" x14ac:dyDescent="0.3">
      <c r="A90" s="272">
        <v>41827</v>
      </c>
      <c r="B90" s="344" t="s">
        <v>316</v>
      </c>
      <c r="C90" s="418"/>
      <c r="D90" s="418"/>
      <c r="E90" s="419"/>
      <c r="F90" s="442"/>
      <c r="H90" s="6"/>
      <c r="I90" s="6"/>
      <c r="J90" s="6"/>
      <c r="K90" s="6"/>
      <c r="L90" s="6"/>
      <c r="M90" s="6"/>
    </row>
    <row r="91" spans="1:13" s="10" customFormat="1" x14ac:dyDescent="0.3">
      <c r="A91" s="272">
        <v>41834</v>
      </c>
      <c r="B91" s="344" t="s">
        <v>316</v>
      </c>
      <c r="C91" s="418"/>
      <c r="D91" s="418"/>
      <c r="E91" s="419"/>
      <c r="F91" s="442"/>
      <c r="H91" s="6"/>
      <c r="I91" s="6"/>
      <c r="J91" s="6"/>
      <c r="K91" s="6"/>
      <c r="L91" s="6"/>
      <c r="M91" s="6"/>
    </row>
    <row r="92" spans="1:13" s="10" customFormat="1" x14ac:dyDescent="0.3">
      <c r="A92" s="272">
        <v>41841</v>
      </c>
      <c r="B92" s="344" t="s">
        <v>316</v>
      </c>
      <c r="C92" s="418"/>
      <c r="D92" s="418"/>
      <c r="E92" s="419"/>
      <c r="F92" s="442"/>
      <c r="H92" s="6"/>
      <c r="I92" s="6"/>
      <c r="J92" s="6"/>
      <c r="K92" s="6"/>
      <c r="L92" s="6"/>
      <c r="M92" s="6"/>
    </row>
    <row r="93" spans="1:13" s="10" customFormat="1" x14ac:dyDescent="0.3">
      <c r="A93" s="272">
        <v>41848</v>
      </c>
      <c r="B93" s="344" t="s">
        <v>316</v>
      </c>
      <c r="C93" s="418"/>
      <c r="D93" s="418"/>
      <c r="E93" s="419"/>
      <c r="F93" s="442"/>
      <c r="H93" s="6"/>
      <c r="I93" s="6"/>
      <c r="J93" s="6"/>
      <c r="K93" s="6"/>
      <c r="L93" s="6"/>
      <c r="M93" s="6"/>
    </row>
    <row r="94" spans="1:13" s="10" customFormat="1" x14ac:dyDescent="0.3">
      <c r="A94" s="272">
        <v>41855</v>
      </c>
      <c r="B94" s="344" t="s">
        <v>316</v>
      </c>
      <c r="C94" s="418"/>
      <c r="D94" s="418"/>
      <c r="E94" s="419"/>
      <c r="F94" s="442"/>
      <c r="H94" s="6"/>
      <c r="I94" s="6"/>
      <c r="J94" s="6"/>
      <c r="K94" s="6"/>
      <c r="L94" s="6"/>
      <c r="M94" s="6"/>
    </row>
    <row r="95" spans="1:13" s="10" customFormat="1" x14ac:dyDescent="0.3">
      <c r="A95" s="342">
        <v>41862</v>
      </c>
      <c r="B95" s="344" t="s">
        <v>316</v>
      </c>
      <c r="C95" s="418"/>
      <c r="D95" s="418"/>
      <c r="E95" s="419"/>
      <c r="F95" s="442"/>
      <c r="H95" s="6"/>
      <c r="I95" s="6"/>
      <c r="J95" s="6"/>
      <c r="K95" s="6"/>
      <c r="L95" s="6"/>
      <c r="M95" s="6"/>
    </row>
    <row r="96" spans="1:13" s="10" customFormat="1" x14ac:dyDescent="0.3">
      <c r="A96" s="342">
        <v>41869</v>
      </c>
      <c r="B96" s="344" t="s">
        <v>316</v>
      </c>
      <c r="C96" s="418"/>
      <c r="D96" s="418"/>
      <c r="E96" s="419"/>
      <c r="F96" s="442"/>
      <c r="H96" s="6"/>
      <c r="I96" s="6"/>
      <c r="J96" s="6"/>
      <c r="K96" s="6"/>
      <c r="L96" s="6"/>
      <c r="M96" s="6"/>
    </row>
    <row r="97" spans="1:13" s="10" customFormat="1" x14ac:dyDescent="0.3">
      <c r="A97" s="342">
        <v>41876</v>
      </c>
      <c r="B97" s="344" t="s">
        <v>316</v>
      </c>
      <c r="C97" s="418"/>
      <c r="D97" s="418"/>
      <c r="E97" s="419"/>
      <c r="F97" s="442"/>
      <c r="H97" s="6"/>
      <c r="I97" s="6"/>
      <c r="J97" s="6"/>
      <c r="K97" s="6"/>
      <c r="L97" s="6"/>
      <c r="M97" s="6"/>
    </row>
    <row r="98" spans="1:13" s="10" customFormat="1" x14ac:dyDescent="0.3">
      <c r="A98" s="342">
        <v>41883</v>
      </c>
      <c r="B98" s="344" t="s">
        <v>316</v>
      </c>
      <c r="C98" s="418"/>
      <c r="D98" s="418"/>
      <c r="E98" s="419"/>
      <c r="F98" s="442"/>
      <c r="H98" s="6"/>
      <c r="I98" s="6"/>
      <c r="J98" s="6"/>
      <c r="K98" s="6"/>
      <c r="L98" s="6"/>
      <c r="M98" s="6"/>
    </row>
    <row r="99" spans="1:13" s="10" customFormat="1" x14ac:dyDescent="0.3">
      <c r="A99" s="342">
        <v>41890</v>
      </c>
      <c r="B99" s="344" t="s">
        <v>316</v>
      </c>
      <c r="C99" s="418"/>
      <c r="D99" s="418"/>
      <c r="E99" s="419"/>
      <c r="F99" s="442"/>
      <c r="H99" s="6"/>
      <c r="I99" s="6"/>
      <c r="J99" s="6"/>
      <c r="K99" s="6"/>
      <c r="L99" s="6"/>
      <c r="M99" s="6"/>
    </row>
    <row r="100" spans="1:13" s="10" customFormat="1" x14ac:dyDescent="0.3">
      <c r="A100" s="342">
        <v>41897</v>
      </c>
      <c r="B100" s="344" t="s">
        <v>316</v>
      </c>
      <c r="C100" s="418"/>
      <c r="D100" s="418"/>
      <c r="E100" s="419"/>
      <c r="F100" s="442"/>
      <c r="H100" s="6"/>
      <c r="I100" s="6"/>
      <c r="J100" s="6"/>
      <c r="K100" s="6"/>
      <c r="L100" s="6"/>
      <c r="M100" s="6"/>
    </row>
    <row r="101" spans="1:13" s="10" customFormat="1" x14ac:dyDescent="0.3">
      <c r="A101" s="342">
        <v>41904</v>
      </c>
      <c r="B101" s="344">
        <v>80.459999999999994</v>
      </c>
      <c r="C101" s="412">
        <v>465</v>
      </c>
      <c r="D101" s="339">
        <v>23.54</v>
      </c>
      <c r="E101" s="273" t="s">
        <v>180</v>
      </c>
      <c r="F101" s="442"/>
      <c r="H101" s="6"/>
      <c r="I101" s="6"/>
      <c r="J101" s="6"/>
      <c r="K101" s="6"/>
      <c r="L101" s="6"/>
      <c r="M101" s="6"/>
    </row>
    <row r="102" spans="1:13" s="10" customFormat="1" x14ac:dyDescent="0.3">
      <c r="A102" s="342">
        <v>41911</v>
      </c>
      <c r="B102" s="344">
        <v>121.71</v>
      </c>
      <c r="C102" s="412">
        <v>696</v>
      </c>
      <c r="D102" s="339">
        <v>21.76</v>
      </c>
      <c r="E102" s="273">
        <v>0.61499999999999999</v>
      </c>
      <c r="F102" s="442"/>
      <c r="H102" s="6"/>
      <c r="I102" s="6"/>
      <c r="J102" s="6"/>
      <c r="K102" s="6"/>
      <c r="L102" s="6"/>
      <c r="M102" s="6"/>
    </row>
    <row r="103" spans="1:13" s="10" customFormat="1" x14ac:dyDescent="0.3">
      <c r="A103" s="342">
        <v>41918</v>
      </c>
      <c r="B103" s="641"/>
      <c r="C103" s="418"/>
      <c r="D103" s="418"/>
      <c r="E103" s="419"/>
      <c r="F103" s="442"/>
      <c r="H103" s="6"/>
      <c r="I103" s="6"/>
      <c r="J103" s="6"/>
      <c r="K103" s="6"/>
      <c r="L103" s="6"/>
      <c r="M103" s="6"/>
    </row>
    <row r="104" spans="1:13" s="10" customFormat="1" x14ac:dyDescent="0.3">
      <c r="A104" s="342">
        <v>41925</v>
      </c>
      <c r="B104" s="344">
        <v>196.2</v>
      </c>
      <c r="C104" s="412">
        <v>695</v>
      </c>
      <c r="D104" s="339">
        <v>21.11</v>
      </c>
      <c r="E104" s="273">
        <v>0.441</v>
      </c>
      <c r="F104" s="442"/>
      <c r="H104" s="6"/>
      <c r="I104" s="6"/>
      <c r="J104" s="6"/>
      <c r="K104" s="6"/>
      <c r="L104" s="6"/>
      <c r="M104" s="6"/>
    </row>
    <row r="105" spans="1:13" s="10" customFormat="1" x14ac:dyDescent="0.3">
      <c r="A105" s="342">
        <v>41932</v>
      </c>
      <c r="B105" s="344">
        <v>135.54</v>
      </c>
      <c r="C105" s="412">
        <v>780</v>
      </c>
      <c r="D105" s="339">
        <v>20.36</v>
      </c>
      <c r="E105" s="273" t="s">
        <v>180</v>
      </c>
      <c r="F105" s="442"/>
      <c r="H105" s="6"/>
      <c r="I105" s="6"/>
      <c r="J105" s="6"/>
      <c r="K105" s="6"/>
      <c r="L105" s="6"/>
      <c r="M105" s="6"/>
    </row>
    <row r="106" spans="1:13" s="10" customFormat="1" x14ac:dyDescent="0.3">
      <c r="A106" s="342">
        <v>41939</v>
      </c>
      <c r="B106" s="344">
        <v>44.57</v>
      </c>
      <c r="C106" s="412">
        <v>845</v>
      </c>
      <c r="D106" s="339">
        <v>17.190000000000001</v>
      </c>
      <c r="E106" s="273">
        <v>0.44700000000000001</v>
      </c>
      <c r="F106" s="442"/>
      <c r="H106" s="6"/>
      <c r="I106" s="6"/>
      <c r="J106" s="6"/>
      <c r="K106" s="6"/>
      <c r="L106" s="6"/>
      <c r="M106" s="6"/>
    </row>
    <row r="107" spans="1:13" s="10" customFormat="1" x14ac:dyDescent="0.3">
      <c r="A107" s="342">
        <v>41946</v>
      </c>
      <c r="B107" s="344">
        <v>95.15</v>
      </c>
      <c r="C107" s="412">
        <v>819</v>
      </c>
      <c r="D107" s="339">
        <v>16.646000000000001</v>
      </c>
      <c r="E107" s="273">
        <v>0.54</v>
      </c>
      <c r="F107" s="442"/>
      <c r="H107" s="6"/>
      <c r="I107" s="6"/>
      <c r="J107" s="6"/>
      <c r="K107" s="6"/>
      <c r="L107" s="6"/>
      <c r="M107" s="6"/>
    </row>
    <row r="108" spans="1:13" s="10" customFormat="1" x14ac:dyDescent="0.3">
      <c r="A108" s="342">
        <v>41953</v>
      </c>
      <c r="B108" s="344">
        <v>109.57</v>
      </c>
      <c r="C108" s="412">
        <v>717</v>
      </c>
      <c r="D108" s="339">
        <v>17.559999999999999</v>
      </c>
      <c r="E108" s="273" t="s">
        <v>180</v>
      </c>
      <c r="F108" s="442"/>
      <c r="H108" s="6"/>
      <c r="I108" s="6"/>
      <c r="J108" s="6"/>
      <c r="K108" s="6"/>
      <c r="L108" s="6"/>
      <c r="M108" s="6"/>
    </row>
    <row r="109" spans="1:13" s="10" customFormat="1" x14ac:dyDescent="0.3">
      <c r="A109" s="342">
        <v>40499</v>
      </c>
      <c r="B109" s="641"/>
      <c r="C109" s="418"/>
      <c r="D109" s="418"/>
      <c r="E109" s="419"/>
      <c r="F109" s="442"/>
      <c r="H109" s="6"/>
      <c r="I109" s="6"/>
      <c r="J109" s="6"/>
      <c r="K109" s="6"/>
      <c r="L109" s="6"/>
      <c r="M109" s="6"/>
    </row>
    <row r="110" spans="1:13" s="10" customFormat="1" x14ac:dyDescent="0.3">
      <c r="A110" s="342">
        <v>41967</v>
      </c>
      <c r="B110" s="344">
        <v>65.19</v>
      </c>
      <c r="C110" s="412">
        <v>846</v>
      </c>
      <c r="D110" s="339">
        <v>13.88</v>
      </c>
      <c r="E110" s="273" t="s">
        <v>180</v>
      </c>
      <c r="F110" s="442"/>
      <c r="H110" s="6"/>
      <c r="I110" s="6"/>
      <c r="J110" s="6"/>
      <c r="K110" s="6"/>
      <c r="L110" s="6"/>
      <c r="M110" s="6"/>
    </row>
    <row r="111" spans="1:13" s="10" customFormat="1" x14ac:dyDescent="0.3">
      <c r="A111" s="342">
        <v>41975</v>
      </c>
      <c r="B111" s="344">
        <v>100.2</v>
      </c>
      <c r="C111" s="412">
        <v>875</v>
      </c>
      <c r="D111" s="339">
        <v>13.48</v>
      </c>
      <c r="E111" s="273">
        <v>0.78300000000000003</v>
      </c>
      <c r="F111" s="442"/>
      <c r="H111" s="6"/>
      <c r="I111" s="6"/>
      <c r="J111" s="6"/>
      <c r="K111" s="6"/>
      <c r="L111" s="6"/>
      <c r="M111" s="6"/>
    </row>
    <row r="112" spans="1:13" s="10" customFormat="1" x14ac:dyDescent="0.3">
      <c r="A112" s="342">
        <v>41981</v>
      </c>
      <c r="B112" s="344">
        <v>87.62</v>
      </c>
      <c r="C112" s="412">
        <v>893</v>
      </c>
      <c r="D112" s="339">
        <v>14.98</v>
      </c>
      <c r="E112" s="273">
        <v>1.08</v>
      </c>
      <c r="F112" s="442"/>
      <c r="H112" s="6"/>
      <c r="I112" s="6"/>
      <c r="J112" s="6"/>
      <c r="K112" s="6"/>
      <c r="L112" s="6"/>
      <c r="M112" s="6"/>
    </row>
    <row r="113" spans="1:13" s="10" customFormat="1" x14ac:dyDescent="0.3">
      <c r="A113" s="342">
        <v>41988</v>
      </c>
      <c r="B113" s="344">
        <v>83.77</v>
      </c>
      <c r="C113" s="412">
        <v>813</v>
      </c>
      <c r="D113" s="339">
        <v>12.29</v>
      </c>
      <c r="E113" s="273">
        <v>1.03</v>
      </c>
      <c r="F113" s="442"/>
      <c r="H113" s="6"/>
      <c r="I113" s="6"/>
      <c r="J113" s="6"/>
      <c r="K113" s="6"/>
      <c r="L113" s="6"/>
      <c r="M113" s="6"/>
    </row>
    <row r="114" spans="1:13" s="10" customFormat="1" x14ac:dyDescent="0.3">
      <c r="A114" s="450">
        <v>41996</v>
      </c>
      <c r="B114" s="379">
        <v>20.97</v>
      </c>
      <c r="C114" s="420">
        <v>807</v>
      </c>
      <c r="D114" s="345">
        <v>13.67</v>
      </c>
      <c r="E114" s="298">
        <v>0.44800000000000001</v>
      </c>
      <c r="F114" s="442"/>
      <c r="H114" s="6"/>
      <c r="I114" s="6"/>
      <c r="J114" s="6"/>
      <c r="K114" s="6"/>
      <c r="L114" s="6"/>
      <c r="M114" s="6"/>
    </row>
    <row r="115" spans="1:13" s="10" customFormat="1" x14ac:dyDescent="0.3">
      <c r="A115" s="293" t="s">
        <v>85</v>
      </c>
      <c r="B115" s="401"/>
      <c r="C115" s="401"/>
      <c r="D115" s="415"/>
      <c r="E115" s="401"/>
      <c r="F115" s="442"/>
      <c r="H115" s="6"/>
      <c r="I115" s="6"/>
      <c r="J115" s="6"/>
      <c r="K115" s="6"/>
      <c r="L115" s="6"/>
      <c r="M115" s="6"/>
    </row>
    <row r="116" spans="1:13" s="10" customFormat="1" x14ac:dyDescent="0.3">
      <c r="A116" s="500" t="s">
        <v>730</v>
      </c>
      <c r="B116" s="442"/>
      <c r="C116" s="442"/>
      <c r="D116" s="442"/>
      <c r="E116" s="442"/>
      <c r="F116" s="442"/>
      <c r="H116" s="6"/>
      <c r="I116" s="6"/>
      <c r="J116" s="6"/>
      <c r="K116" s="6"/>
      <c r="L116" s="6"/>
      <c r="M116" s="6"/>
    </row>
    <row r="117" spans="1:13" s="10" customFormat="1" ht="17.25" customHeight="1" x14ac:dyDescent="0.3">
      <c r="A117" s="500" t="s">
        <v>731</v>
      </c>
      <c r="B117" s="642"/>
      <c r="C117" s="642"/>
      <c r="D117" s="442"/>
      <c r="E117" s="442"/>
      <c r="F117" s="442"/>
      <c r="H117" s="6"/>
      <c r="I117" s="6"/>
      <c r="J117" s="6"/>
      <c r="K117" s="6"/>
      <c r="L117" s="6"/>
      <c r="M117" s="6"/>
    </row>
    <row r="118" spans="1:13" s="10" customFormat="1" x14ac:dyDescent="0.3">
      <c r="A118" s="442"/>
      <c r="B118" s="442"/>
      <c r="C118" s="442"/>
      <c r="D118" s="442"/>
      <c r="E118" s="442"/>
      <c r="F118" s="442"/>
      <c r="H118" s="6"/>
      <c r="I118" s="6"/>
      <c r="J118" s="6"/>
      <c r="K118" s="6"/>
      <c r="L118" s="6"/>
      <c r="M118" s="6"/>
    </row>
    <row r="119" spans="1:13" s="10" customFormat="1" ht="49.5" customHeight="1" x14ac:dyDescent="0.3">
      <c r="A119" s="500"/>
      <c r="B119" s="442"/>
      <c r="C119" s="442"/>
      <c r="D119" s="442"/>
      <c r="E119" s="442"/>
      <c r="F119" s="442"/>
      <c r="H119" s="6"/>
      <c r="I119" s="6"/>
      <c r="J119" s="6"/>
      <c r="K119" s="6"/>
      <c r="L119" s="6"/>
      <c r="M119" s="6"/>
    </row>
    <row r="120" spans="1:13" s="10" customFormat="1" x14ac:dyDescent="0.3">
      <c r="A120" s="442"/>
      <c r="B120" s="442"/>
      <c r="C120" s="442"/>
      <c r="D120" s="442"/>
      <c r="E120" s="442"/>
      <c r="F120" s="442"/>
      <c r="H120" s="6"/>
      <c r="I120" s="6"/>
      <c r="J120" s="6"/>
      <c r="K120" s="6"/>
      <c r="L120" s="6"/>
      <c r="M120" s="6"/>
    </row>
    <row r="181" spans="8:8" x14ac:dyDescent="0.3">
      <c r="H181" s="169"/>
    </row>
    <row r="182" spans="8:8" x14ac:dyDescent="0.3">
      <c r="H182" s="169"/>
    </row>
    <row r="183" spans="8:8" x14ac:dyDescent="0.3">
      <c r="H183" s="169"/>
    </row>
    <row r="184" spans="8:8" x14ac:dyDescent="0.3">
      <c r="H184" s="169"/>
    </row>
    <row r="185" spans="8:8" x14ac:dyDescent="0.3">
      <c r="H185" s="169"/>
    </row>
    <row r="186" spans="8:8" x14ac:dyDescent="0.3">
      <c r="H186" s="169"/>
    </row>
    <row r="187" spans="8:8" x14ac:dyDescent="0.3">
      <c r="H187" s="169"/>
    </row>
    <row r="188" spans="8:8" x14ac:dyDescent="0.3">
      <c r="H188" s="169"/>
    </row>
    <row r="189" spans="8:8" x14ac:dyDescent="0.3">
      <c r="H189" s="169"/>
    </row>
    <row r="190" spans="8:8" x14ac:dyDescent="0.3">
      <c r="H190" s="169"/>
    </row>
    <row r="191" spans="8:8" x14ac:dyDescent="0.3">
      <c r="H191" s="169"/>
    </row>
    <row r="192" spans="8:8" x14ac:dyDescent="0.3">
      <c r="H192" s="169"/>
    </row>
    <row r="193" spans="8:8" x14ac:dyDescent="0.3">
      <c r="H193" s="169"/>
    </row>
    <row r="194" spans="8:8" x14ac:dyDescent="0.3">
      <c r="H194" s="169"/>
    </row>
    <row r="195" spans="8:8" x14ac:dyDescent="0.3">
      <c r="H195" s="169"/>
    </row>
    <row r="196" spans="8:8" x14ac:dyDescent="0.3">
      <c r="H196" s="169"/>
    </row>
  </sheetData>
  <printOptions horizontalCentered="1"/>
  <pageMargins left="0.7" right="0.7" top="0.75" bottom="0.75" header="0.3" footer="0.3"/>
  <pageSetup fitToHeight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G389"/>
  <sheetViews>
    <sheetView zoomScale="80" zoomScaleNormal="80" workbookViewId="0">
      <selection activeCell="U17" sqref="U17"/>
    </sheetView>
  </sheetViews>
  <sheetFormatPr defaultRowHeight="17.25" x14ac:dyDescent="0.3"/>
  <cols>
    <col min="1" max="1" width="20.7109375" style="503" customWidth="1"/>
    <col min="2" max="2" width="12.7109375" style="516" customWidth="1"/>
    <col min="3" max="4" width="16.7109375" style="503" customWidth="1"/>
    <col min="5" max="5" width="16" style="4" customWidth="1"/>
    <col min="6" max="16384" width="9.140625" style="3"/>
  </cols>
  <sheetData>
    <row r="1" spans="1:7" x14ac:dyDescent="0.3">
      <c r="A1" s="653" t="s">
        <v>732</v>
      </c>
      <c r="B1" s="653"/>
      <c r="C1" s="653"/>
      <c r="D1" s="653"/>
      <c r="E1" s="653"/>
      <c r="F1" s="653"/>
      <c r="G1" s="653"/>
    </row>
    <row r="2" spans="1:7" x14ac:dyDescent="0.3">
      <c r="A2" s="485" t="s">
        <v>733</v>
      </c>
      <c r="B2" s="487"/>
      <c r="C2" s="486"/>
      <c r="D2" s="487"/>
      <c r="E2" s="486"/>
      <c r="F2" s="6"/>
      <c r="G2" s="6"/>
    </row>
    <row r="3" spans="1:7" s="18" customFormat="1" ht="60" customHeight="1" x14ac:dyDescent="0.2">
      <c r="A3" s="431" t="s">
        <v>8</v>
      </c>
      <c r="B3" s="600" t="s">
        <v>9</v>
      </c>
      <c r="C3" s="429" t="s">
        <v>14</v>
      </c>
      <c r="D3" s="431" t="s">
        <v>16</v>
      </c>
      <c r="E3" s="26"/>
    </row>
    <row r="4" spans="1:7" s="6" customFormat="1" ht="17.45" customHeight="1" x14ac:dyDescent="0.3">
      <c r="A4" s="405" t="s">
        <v>10</v>
      </c>
      <c r="B4" s="455" t="s">
        <v>17</v>
      </c>
      <c r="C4" s="601" t="s">
        <v>17</v>
      </c>
      <c r="D4" s="602" t="s">
        <v>17</v>
      </c>
      <c r="E4" s="28"/>
    </row>
    <row r="5" spans="1:7" s="24" customFormat="1" ht="17.45" customHeight="1" x14ac:dyDescent="0.3">
      <c r="A5" s="612" t="s">
        <v>12</v>
      </c>
      <c r="B5" s="603" t="s">
        <v>13</v>
      </c>
      <c r="C5" s="613" t="s">
        <v>19</v>
      </c>
      <c r="D5" s="604" t="s">
        <v>21</v>
      </c>
      <c r="E5" s="28"/>
    </row>
    <row r="6" spans="1:7" s="6" customFormat="1" ht="17.45" customHeight="1" x14ac:dyDescent="0.3">
      <c r="A6" s="272">
        <f>'Tbl1a&amp;b. A'!B7</f>
        <v>41640</v>
      </c>
      <c r="B6" s="438">
        <v>210</v>
      </c>
      <c r="C6" s="274">
        <v>8.6</v>
      </c>
      <c r="D6" s="338">
        <v>2420</v>
      </c>
      <c r="E6" s="29"/>
    </row>
    <row r="7" spans="1:7" s="6" customFormat="1" ht="17.45" customHeight="1" x14ac:dyDescent="0.3">
      <c r="A7" s="272">
        <f>'Tbl1a&amp;b. A'!B8</f>
        <v>41641</v>
      </c>
      <c r="B7" s="438">
        <v>211</v>
      </c>
      <c r="C7" s="274">
        <v>8.9</v>
      </c>
      <c r="D7" s="338">
        <v>2390</v>
      </c>
      <c r="E7" s="29"/>
    </row>
    <row r="8" spans="1:7" s="6" customFormat="1" ht="17.45" customHeight="1" x14ac:dyDescent="0.3">
      <c r="A8" s="272">
        <f>'Tbl1a&amp;b. A'!B9</f>
        <v>41642</v>
      </c>
      <c r="B8" s="438">
        <v>206</v>
      </c>
      <c r="C8" s="274">
        <v>9.1999999999999993</v>
      </c>
      <c r="D8" s="338">
        <v>2370</v>
      </c>
      <c r="E8" s="29"/>
    </row>
    <row r="9" spans="1:7" s="6" customFormat="1" ht="17.45" customHeight="1" x14ac:dyDescent="0.3">
      <c r="A9" s="272">
        <f>'Tbl1a&amp;b. A'!B10</f>
        <v>41643</v>
      </c>
      <c r="B9" s="438">
        <v>201</v>
      </c>
      <c r="C9" s="274">
        <v>9.1999999999999993</v>
      </c>
      <c r="D9" s="338">
        <v>2390</v>
      </c>
      <c r="E9" s="29"/>
    </row>
    <row r="10" spans="1:7" s="6" customFormat="1" ht="17.45" customHeight="1" x14ac:dyDescent="0.3">
      <c r="A10" s="272">
        <f>'Tbl1a&amp;b. A'!B11</f>
        <v>41644</v>
      </c>
      <c r="B10" s="438">
        <v>202</v>
      </c>
      <c r="C10" s="274">
        <v>9.1999999999999993</v>
      </c>
      <c r="D10" s="338">
        <v>2360</v>
      </c>
      <c r="E10" s="29"/>
    </row>
    <row r="11" spans="1:7" s="6" customFormat="1" ht="17.45" customHeight="1" x14ac:dyDescent="0.3">
      <c r="A11" s="272">
        <f>'Tbl1a&amp;b. A'!B12</f>
        <v>41645</v>
      </c>
      <c r="B11" s="438">
        <v>202</v>
      </c>
      <c r="C11" s="274">
        <v>9.1</v>
      </c>
      <c r="D11" s="338">
        <v>2370</v>
      </c>
      <c r="E11" s="29"/>
    </row>
    <row r="12" spans="1:7" s="6" customFormat="1" ht="17.45" customHeight="1" x14ac:dyDescent="0.3">
      <c r="A12" s="272">
        <f>'Tbl1a&amp;b. A'!B13</f>
        <v>41646</v>
      </c>
      <c r="B12" s="438">
        <v>194</v>
      </c>
      <c r="C12" s="274">
        <v>9.6999999999999993</v>
      </c>
      <c r="D12" s="338">
        <v>2530</v>
      </c>
      <c r="E12" s="29"/>
    </row>
    <row r="13" spans="1:7" s="6" customFormat="1" ht="17.45" customHeight="1" x14ac:dyDescent="0.3">
      <c r="A13" s="272">
        <f>'Tbl1a&amp;b. A'!B14</f>
        <v>41647</v>
      </c>
      <c r="B13" s="438">
        <v>194</v>
      </c>
      <c r="C13" s="274">
        <v>9.8000000000000007</v>
      </c>
      <c r="D13" s="338">
        <v>2480</v>
      </c>
      <c r="E13" s="29"/>
    </row>
    <row r="14" spans="1:7" s="6" customFormat="1" ht="17.45" customHeight="1" x14ac:dyDescent="0.3">
      <c r="A14" s="272">
        <f>'Tbl1a&amp;b. A'!B15</f>
        <v>41648</v>
      </c>
      <c r="B14" s="438">
        <v>191</v>
      </c>
      <c r="C14" s="274">
        <v>10.8</v>
      </c>
      <c r="D14" s="338">
        <v>2470</v>
      </c>
      <c r="E14" s="29"/>
    </row>
    <row r="15" spans="1:7" s="6" customFormat="1" ht="17.45" customHeight="1" x14ac:dyDescent="0.3">
      <c r="A15" s="272">
        <f>'Tbl1a&amp;b. A'!B16</f>
        <v>41649</v>
      </c>
      <c r="B15" s="438">
        <v>188</v>
      </c>
      <c r="C15" s="274">
        <v>10.8</v>
      </c>
      <c r="D15" s="338">
        <v>2530</v>
      </c>
      <c r="E15" s="29"/>
    </row>
    <row r="16" spans="1:7" s="6" customFormat="1" ht="17.45" customHeight="1" x14ac:dyDescent="0.3">
      <c r="A16" s="272">
        <f>'Tbl1a&amp;b. A'!B17</f>
        <v>41650</v>
      </c>
      <c r="B16" s="438">
        <v>193</v>
      </c>
      <c r="C16" s="274">
        <v>10.5</v>
      </c>
      <c r="D16" s="338">
        <v>2450</v>
      </c>
      <c r="E16" s="29"/>
    </row>
    <row r="17" spans="1:5" s="6" customFormat="1" ht="17.45" customHeight="1" x14ac:dyDescent="0.3">
      <c r="A17" s="272">
        <f>'Tbl1a&amp;b. A'!B18</f>
        <v>41651</v>
      </c>
      <c r="B17" s="438">
        <v>190</v>
      </c>
      <c r="C17" s="274">
        <v>9.9</v>
      </c>
      <c r="D17" s="338">
        <v>2530</v>
      </c>
      <c r="E17" s="29"/>
    </row>
    <row r="18" spans="1:5" s="6" customFormat="1" ht="17.45" customHeight="1" x14ac:dyDescent="0.3">
      <c r="A18" s="272">
        <f>'Tbl1a&amp;b. A'!B19</f>
        <v>41652</v>
      </c>
      <c r="B18" s="438">
        <v>191</v>
      </c>
      <c r="C18" s="274">
        <v>9.6</v>
      </c>
      <c r="D18" s="338">
        <v>2480</v>
      </c>
      <c r="E18" s="29"/>
    </row>
    <row r="19" spans="1:5" s="6" customFormat="1" ht="17.45" customHeight="1" x14ac:dyDescent="0.3">
      <c r="A19" s="272">
        <f>'Tbl1a&amp;b. A'!B20</f>
        <v>41653</v>
      </c>
      <c r="B19" s="438">
        <v>195</v>
      </c>
      <c r="C19" s="274">
        <v>9.6999999999999993</v>
      </c>
      <c r="D19" s="338">
        <v>2480</v>
      </c>
      <c r="E19" s="29"/>
    </row>
    <row r="20" spans="1:5" s="6" customFormat="1" ht="17.45" customHeight="1" x14ac:dyDescent="0.3">
      <c r="A20" s="272">
        <f>'Tbl1a&amp;b. A'!B21</f>
        <v>41654</v>
      </c>
      <c r="B20" s="438">
        <v>193</v>
      </c>
      <c r="C20" s="274">
        <v>9.9</v>
      </c>
      <c r="D20" s="338">
        <v>2580</v>
      </c>
      <c r="E20" s="29"/>
    </row>
    <row r="21" spans="1:5" s="6" customFormat="1" ht="17.45" customHeight="1" x14ac:dyDescent="0.3">
      <c r="A21" s="272">
        <f>'Tbl1a&amp;b. A'!B22</f>
        <v>41655</v>
      </c>
      <c r="B21" s="438">
        <v>191</v>
      </c>
      <c r="C21" s="274">
        <v>10</v>
      </c>
      <c r="D21" s="338">
        <v>2590</v>
      </c>
      <c r="E21" s="29"/>
    </row>
    <row r="22" spans="1:5" s="6" customFormat="1" ht="17.45" customHeight="1" x14ac:dyDescent="0.3">
      <c r="A22" s="272">
        <f>'Tbl1a&amp;b. A'!B23</f>
        <v>41656</v>
      </c>
      <c r="B22" s="438">
        <v>180</v>
      </c>
      <c r="C22" s="274">
        <v>10.1</v>
      </c>
      <c r="D22" s="338">
        <v>2760</v>
      </c>
      <c r="E22" s="29"/>
    </row>
    <row r="23" spans="1:5" s="6" customFormat="1" ht="17.45" customHeight="1" x14ac:dyDescent="0.3">
      <c r="A23" s="272">
        <f>'Tbl1a&amp;b. A'!B24</f>
        <v>41657</v>
      </c>
      <c r="B23" s="438">
        <v>176</v>
      </c>
      <c r="C23" s="274">
        <v>10.1</v>
      </c>
      <c r="D23" s="338">
        <v>2700</v>
      </c>
      <c r="E23" s="29"/>
    </row>
    <row r="24" spans="1:5" s="6" customFormat="1" ht="17.45" customHeight="1" x14ac:dyDescent="0.3">
      <c r="A24" s="272">
        <f>'Tbl1a&amp;b. A'!B25</f>
        <v>41658</v>
      </c>
      <c r="B24" s="438">
        <v>173</v>
      </c>
      <c r="C24" s="274">
        <v>10.1</v>
      </c>
      <c r="D24" s="338">
        <v>2890</v>
      </c>
      <c r="E24" s="29"/>
    </row>
    <row r="25" spans="1:5" s="6" customFormat="1" ht="17.45" customHeight="1" x14ac:dyDescent="0.3">
      <c r="A25" s="272">
        <f>'Tbl1a&amp;b. A'!B26</f>
        <v>41659</v>
      </c>
      <c r="B25" s="438">
        <v>175</v>
      </c>
      <c r="C25" s="274">
        <v>10.1</v>
      </c>
      <c r="D25" s="338">
        <v>2940</v>
      </c>
      <c r="E25" s="29"/>
    </row>
    <row r="26" spans="1:5" s="6" customFormat="1" ht="17.45" customHeight="1" x14ac:dyDescent="0.3">
      <c r="A26" s="272">
        <f>'Tbl1a&amp;b. A'!B27</f>
        <v>41660</v>
      </c>
      <c r="B26" s="438">
        <v>178</v>
      </c>
      <c r="C26" s="274">
        <v>9.9</v>
      </c>
      <c r="D26" s="338">
        <v>2700</v>
      </c>
      <c r="E26" s="29"/>
    </row>
    <row r="27" spans="1:5" s="6" customFormat="1" ht="17.45" customHeight="1" x14ac:dyDescent="0.3">
      <c r="A27" s="272">
        <f>'Tbl1a&amp;b. A'!B28</f>
        <v>41661</v>
      </c>
      <c r="B27" s="438">
        <v>179</v>
      </c>
      <c r="C27" s="274">
        <v>10</v>
      </c>
      <c r="D27" s="338">
        <v>2580</v>
      </c>
      <c r="E27" s="29"/>
    </row>
    <row r="28" spans="1:5" s="6" customFormat="1" ht="17.45" customHeight="1" x14ac:dyDescent="0.3">
      <c r="A28" s="272">
        <f>'Tbl1a&amp;b. A'!B29</f>
        <v>41662</v>
      </c>
      <c r="B28" s="438">
        <v>182</v>
      </c>
      <c r="C28" s="274">
        <v>10.1</v>
      </c>
      <c r="D28" s="338">
        <v>2600</v>
      </c>
      <c r="E28" s="29"/>
    </row>
    <row r="29" spans="1:5" s="6" customFormat="1" ht="17.45" customHeight="1" x14ac:dyDescent="0.3">
      <c r="A29" s="272">
        <f>'Tbl1a&amp;b. A'!B30</f>
        <v>41663</v>
      </c>
      <c r="B29" s="438">
        <v>186</v>
      </c>
      <c r="C29" s="274">
        <v>10.8</v>
      </c>
      <c r="D29" s="338">
        <v>2670</v>
      </c>
      <c r="E29" s="29"/>
    </row>
    <row r="30" spans="1:5" s="6" customFormat="1" ht="17.45" customHeight="1" x14ac:dyDescent="0.3">
      <c r="A30" s="272">
        <f>'Tbl1a&amp;b. A'!B31</f>
        <v>41664</v>
      </c>
      <c r="B30" s="438">
        <v>186</v>
      </c>
      <c r="C30" s="274">
        <v>11.6</v>
      </c>
      <c r="D30" s="338">
        <v>2830</v>
      </c>
      <c r="E30" s="29"/>
    </row>
    <row r="31" spans="1:5" s="6" customFormat="1" ht="17.45" customHeight="1" x14ac:dyDescent="0.3">
      <c r="A31" s="272">
        <f>'Tbl1a&amp;b. A'!B32</f>
        <v>41665</v>
      </c>
      <c r="B31" s="438">
        <v>189</v>
      </c>
      <c r="C31" s="274">
        <v>11.3</v>
      </c>
      <c r="D31" s="338">
        <v>2950</v>
      </c>
      <c r="E31" s="29"/>
    </row>
    <row r="32" spans="1:5" s="6" customFormat="1" ht="17.45" customHeight="1" x14ac:dyDescent="0.3">
      <c r="A32" s="272">
        <f>'Tbl1a&amp;b. A'!B33</f>
        <v>41666</v>
      </c>
      <c r="B32" s="438">
        <v>190</v>
      </c>
      <c r="C32" s="274">
        <v>11</v>
      </c>
      <c r="D32" s="338">
        <v>3120</v>
      </c>
      <c r="E32" s="29"/>
    </row>
    <row r="33" spans="1:5" s="6" customFormat="1" ht="17.45" customHeight="1" x14ac:dyDescent="0.3">
      <c r="A33" s="272">
        <f>'Tbl1a&amp;b. A'!B34</f>
        <v>41667</v>
      </c>
      <c r="B33" s="438">
        <v>189</v>
      </c>
      <c r="C33" s="274">
        <v>12.8</v>
      </c>
      <c r="D33" s="338">
        <v>3070</v>
      </c>
      <c r="E33" s="29"/>
    </row>
    <row r="34" spans="1:5" s="6" customFormat="1" ht="17.45" customHeight="1" x14ac:dyDescent="0.3">
      <c r="A34" s="272">
        <f>'Tbl1a&amp;b. A'!B35</f>
        <v>41668</v>
      </c>
      <c r="B34" s="438">
        <v>191</v>
      </c>
      <c r="C34" s="274">
        <v>14.4</v>
      </c>
      <c r="D34" s="338">
        <v>2920</v>
      </c>
      <c r="E34" s="29"/>
    </row>
    <row r="35" spans="1:5" s="6" customFormat="1" ht="17.45" customHeight="1" x14ac:dyDescent="0.3">
      <c r="A35" s="272">
        <f>'Tbl1a&amp;b. A'!B36</f>
        <v>41669</v>
      </c>
      <c r="B35" s="438">
        <v>197</v>
      </c>
      <c r="C35" s="274">
        <v>15</v>
      </c>
      <c r="D35" s="338">
        <v>2580</v>
      </c>
      <c r="E35" s="29"/>
    </row>
    <row r="36" spans="1:5" s="6" customFormat="1" ht="17.45" customHeight="1" x14ac:dyDescent="0.3">
      <c r="A36" s="272">
        <f>'Tbl1a&amp;b. A'!B37</f>
        <v>41670</v>
      </c>
      <c r="B36" s="438">
        <v>217</v>
      </c>
      <c r="C36" s="274">
        <v>13.8</v>
      </c>
      <c r="D36" s="338">
        <v>2360</v>
      </c>
      <c r="E36" s="29"/>
    </row>
    <row r="37" spans="1:5" s="6" customFormat="1" ht="17.45" customHeight="1" x14ac:dyDescent="0.3">
      <c r="A37" s="272">
        <f>'Tbl1a&amp;b. A'!B38</f>
        <v>41671</v>
      </c>
      <c r="B37" s="438">
        <v>220</v>
      </c>
      <c r="C37" s="274">
        <v>11.8</v>
      </c>
      <c r="D37" s="338">
        <v>2350</v>
      </c>
      <c r="E37" s="29"/>
    </row>
    <row r="38" spans="1:5" s="6" customFormat="1" ht="17.45" customHeight="1" x14ac:dyDescent="0.3">
      <c r="A38" s="272">
        <f>'Tbl1a&amp;b. A'!B39</f>
        <v>41672</v>
      </c>
      <c r="B38" s="438">
        <v>223</v>
      </c>
      <c r="C38" s="274">
        <v>10.4</v>
      </c>
      <c r="D38" s="338">
        <v>2420</v>
      </c>
      <c r="E38" s="29"/>
    </row>
    <row r="39" spans="1:5" s="6" customFormat="1" ht="17.45" customHeight="1" x14ac:dyDescent="0.3">
      <c r="A39" s="272">
        <f>'Tbl1a&amp;b. A'!B40</f>
        <v>41673</v>
      </c>
      <c r="B39" s="438">
        <v>222</v>
      </c>
      <c r="C39" s="274">
        <v>10.199999999999999</v>
      </c>
      <c r="D39" s="338">
        <v>2420</v>
      </c>
      <c r="E39" s="29"/>
    </row>
    <row r="40" spans="1:5" s="6" customFormat="1" ht="17.45" customHeight="1" x14ac:dyDescent="0.3">
      <c r="A40" s="272">
        <f>'Tbl1a&amp;b. A'!B41</f>
        <v>41674</v>
      </c>
      <c r="B40" s="438">
        <v>214</v>
      </c>
      <c r="C40" s="274">
        <v>11</v>
      </c>
      <c r="D40" s="338">
        <v>2680</v>
      </c>
      <c r="E40" s="29"/>
    </row>
    <row r="41" spans="1:5" s="6" customFormat="1" ht="17.45" customHeight="1" x14ac:dyDescent="0.3">
      <c r="A41" s="272">
        <f>'Tbl1a&amp;b. A'!B42</f>
        <v>41675</v>
      </c>
      <c r="B41" s="438">
        <v>213</v>
      </c>
      <c r="C41" s="274">
        <v>11.1</v>
      </c>
      <c r="D41" s="338">
        <v>2670</v>
      </c>
      <c r="E41" s="29"/>
    </row>
    <row r="42" spans="1:5" s="6" customFormat="1" ht="17.45" customHeight="1" x14ac:dyDescent="0.3">
      <c r="A42" s="272">
        <f>'Tbl1a&amp;b. A'!B43</f>
        <v>41676</v>
      </c>
      <c r="B42" s="438">
        <v>211</v>
      </c>
      <c r="C42" s="274">
        <v>11.7</v>
      </c>
      <c r="D42" s="338">
        <v>2700</v>
      </c>
      <c r="E42" s="29"/>
    </row>
    <row r="43" spans="1:5" s="6" customFormat="1" ht="17.45" customHeight="1" x14ac:dyDescent="0.3">
      <c r="A43" s="272">
        <f>'Tbl1a&amp;b. A'!B44</f>
        <v>41677</v>
      </c>
      <c r="B43" s="438">
        <v>221</v>
      </c>
      <c r="C43" s="274">
        <v>11.5</v>
      </c>
      <c r="D43" s="338">
        <v>2680</v>
      </c>
      <c r="E43" s="29"/>
    </row>
    <row r="44" spans="1:5" s="6" customFormat="1" ht="17.45" customHeight="1" x14ac:dyDescent="0.3">
      <c r="A44" s="272">
        <f>'Tbl1a&amp;b. A'!B45</f>
        <v>41678</v>
      </c>
      <c r="B44" s="438">
        <v>238</v>
      </c>
      <c r="C44" s="274">
        <v>12.1</v>
      </c>
      <c r="D44" s="338">
        <v>2480</v>
      </c>
      <c r="E44" s="29"/>
    </row>
    <row r="45" spans="1:5" s="6" customFormat="1" ht="17.45" customHeight="1" x14ac:dyDescent="0.3">
      <c r="A45" s="272">
        <f>'Tbl1a&amp;b. A'!B46</f>
        <v>41679</v>
      </c>
      <c r="B45" s="438">
        <v>257</v>
      </c>
      <c r="C45" s="274">
        <v>13</v>
      </c>
      <c r="D45" s="338">
        <v>2390</v>
      </c>
      <c r="E45" s="29"/>
    </row>
    <row r="46" spans="1:5" s="6" customFormat="1" ht="17.45" customHeight="1" x14ac:dyDescent="0.3">
      <c r="A46" s="272">
        <f>'Tbl1a&amp;b. A'!B47</f>
        <v>41680</v>
      </c>
      <c r="B46" s="438">
        <v>266</v>
      </c>
      <c r="C46" s="274">
        <v>14.3</v>
      </c>
      <c r="D46" s="338">
        <v>2470</v>
      </c>
      <c r="E46" s="29"/>
    </row>
    <row r="47" spans="1:5" s="6" customFormat="1" ht="17.45" customHeight="1" x14ac:dyDescent="0.3">
      <c r="A47" s="272">
        <f>'Tbl1a&amp;b. A'!B48</f>
        <v>41681</v>
      </c>
      <c r="B47" s="438">
        <v>269</v>
      </c>
      <c r="C47" s="274">
        <v>14.6</v>
      </c>
      <c r="D47" s="338">
        <v>2490</v>
      </c>
      <c r="E47" s="29"/>
    </row>
    <row r="48" spans="1:5" s="6" customFormat="1" ht="17.45" customHeight="1" x14ac:dyDescent="0.3">
      <c r="A48" s="272">
        <f>'Tbl1a&amp;b. A'!B49</f>
        <v>41682</v>
      </c>
      <c r="B48" s="438">
        <v>254</v>
      </c>
      <c r="C48" s="274">
        <v>15.1</v>
      </c>
      <c r="D48" s="338">
        <v>2430</v>
      </c>
      <c r="E48" s="29"/>
    </row>
    <row r="49" spans="1:5" s="6" customFormat="1" ht="17.45" customHeight="1" x14ac:dyDescent="0.3">
      <c r="A49" s="272">
        <f>'Tbl1a&amp;b. A'!B50</f>
        <v>41683</v>
      </c>
      <c r="B49" s="438">
        <v>239</v>
      </c>
      <c r="C49" s="274">
        <v>15.5</v>
      </c>
      <c r="D49" s="338">
        <v>2500</v>
      </c>
      <c r="E49" s="29"/>
    </row>
    <row r="50" spans="1:5" s="6" customFormat="1" ht="17.45" customHeight="1" x14ac:dyDescent="0.3">
      <c r="A50" s="272">
        <f>'Tbl1a&amp;b. A'!B51</f>
        <v>41684</v>
      </c>
      <c r="B50" s="438">
        <v>225</v>
      </c>
      <c r="C50" s="274">
        <v>16</v>
      </c>
      <c r="D50" s="338">
        <v>2610</v>
      </c>
      <c r="E50" s="29"/>
    </row>
    <row r="51" spans="1:5" s="6" customFormat="1" ht="17.45" customHeight="1" x14ac:dyDescent="0.3">
      <c r="A51" s="272">
        <f>'Tbl1a&amp;b. A'!B52</f>
        <v>41685</v>
      </c>
      <c r="B51" s="438">
        <v>218</v>
      </c>
      <c r="C51" s="274">
        <v>15.3</v>
      </c>
      <c r="D51" s="338">
        <v>2640</v>
      </c>
      <c r="E51" s="29"/>
    </row>
    <row r="52" spans="1:5" s="6" customFormat="1" ht="17.45" customHeight="1" x14ac:dyDescent="0.3">
      <c r="A52" s="272">
        <f>'Tbl1a&amp;b. A'!B53</f>
        <v>41686</v>
      </c>
      <c r="B52" s="438">
        <v>215</v>
      </c>
      <c r="C52" s="274">
        <v>15.2</v>
      </c>
      <c r="D52" s="338">
        <v>2690</v>
      </c>
      <c r="E52" s="29"/>
    </row>
    <row r="53" spans="1:5" s="6" customFormat="1" ht="17.45" customHeight="1" x14ac:dyDescent="0.3">
      <c r="A53" s="272">
        <f>'Tbl1a&amp;b. A'!B54</f>
        <v>41687</v>
      </c>
      <c r="B53" s="438">
        <v>205</v>
      </c>
      <c r="C53" s="274">
        <v>14.5</v>
      </c>
      <c r="D53" s="338">
        <v>2680</v>
      </c>
      <c r="E53" s="29"/>
    </row>
    <row r="54" spans="1:5" s="6" customFormat="1" ht="17.45" customHeight="1" x14ac:dyDescent="0.3">
      <c r="A54" s="272">
        <f>'Tbl1a&amp;b. A'!B55</f>
        <v>41688</v>
      </c>
      <c r="B54" s="438">
        <v>201</v>
      </c>
      <c r="C54" s="274">
        <v>13.9</v>
      </c>
      <c r="D54" s="338">
        <v>2710</v>
      </c>
      <c r="E54" s="29"/>
    </row>
    <row r="55" spans="1:5" s="6" customFormat="1" ht="17.45" customHeight="1" x14ac:dyDescent="0.3">
      <c r="A55" s="272">
        <f>'Tbl1a&amp;b. A'!B56</f>
        <v>41689</v>
      </c>
      <c r="B55" s="438">
        <v>205</v>
      </c>
      <c r="C55" s="274">
        <v>14</v>
      </c>
      <c r="D55" s="338">
        <v>2690</v>
      </c>
      <c r="E55" s="29"/>
    </row>
    <row r="56" spans="1:5" s="6" customFormat="1" ht="17.45" customHeight="1" x14ac:dyDescent="0.3">
      <c r="A56" s="272">
        <f>'Tbl1a&amp;b. A'!B57</f>
        <v>41690</v>
      </c>
      <c r="B56" s="438">
        <v>209</v>
      </c>
      <c r="C56" s="274">
        <v>13.5</v>
      </c>
      <c r="D56" s="338">
        <v>2790</v>
      </c>
      <c r="E56" s="29"/>
    </row>
    <row r="57" spans="1:5" s="6" customFormat="1" ht="17.45" customHeight="1" x14ac:dyDescent="0.3">
      <c r="A57" s="272">
        <f>'Tbl1a&amp;b. A'!B58</f>
        <v>41691</v>
      </c>
      <c r="B57" s="438">
        <v>201</v>
      </c>
      <c r="C57" s="274">
        <v>13.7</v>
      </c>
      <c r="D57" s="338">
        <v>2840</v>
      </c>
      <c r="E57" s="29"/>
    </row>
    <row r="58" spans="1:5" s="6" customFormat="1" ht="17.45" customHeight="1" x14ac:dyDescent="0.3">
      <c r="A58" s="272">
        <f>'Tbl1a&amp;b. A'!B59</f>
        <v>41692</v>
      </c>
      <c r="B58" s="438">
        <v>198</v>
      </c>
      <c r="C58" s="274">
        <v>14.5</v>
      </c>
      <c r="D58" s="338">
        <v>2680</v>
      </c>
      <c r="E58" s="29"/>
    </row>
    <row r="59" spans="1:5" s="6" customFormat="1" ht="17.45" customHeight="1" x14ac:dyDescent="0.3">
      <c r="A59" s="272">
        <f>'Tbl1a&amp;b. A'!B60</f>
        <v>41693</v>
      </c>
      <c r="B59" s="438">
        <v>192</v>
      </c>
      <c r="C59" s="274">
        <v>15</v>
      </c>
      <c r="D59" s="338">
        <v>2590</v>
      </c>
      <c r="E59" s="29"/>
    </row>
    <row r="60" spans="1:5" s="6" customFormat="1" ht="17.45" customHeight="1" x14ac:dyDescent="0.3">
      <c r="A60" s="272">
        <f>'Tbl1a&amp;b. A'!B61</f>
        <v>41694</v>
      </c>
      <c r="B60" s="438">
        <v>195</v>
      </c>
      <c r="C60" s="274">
        <v>15.6</v>
      </c>
      <c r="D60" s="338">
        <v>2450</v>
      </c>
      <c r="E60" s="29"/>
    </row>
    <row r="61" spans="1:5" s="6" customFormat="1" ht="17.45" customHeight="1" x14ac:dyDescent="0.3">
      <c r="A61" s="272">
        <f>'Tbl1a&amp;b. A'!B62</f>
        <v>41695</v>
      </c>
      <c r="B61" s="438">
        <v>178</v>
      </c>
      <c r="C61" s="274">
        <v>16.100000000000001</v>
      </c>
      <c r="D61" s="338">
        <v>2670</v>
      </c>
      <c r="E61" s="29"/>
    </row>
    <row r="62" spans="1:5" s="6" customFormat="1" ht="17.45" customHeight="1" x14ac:dyDescent="0.3">
      <c r="A62" s="272">
        <f>'Tbl1a&amp;b. A'!B63</f>
        <v>41696</v>
      </c>
      <c r="B62" s="438">
        <v>182</v>
      </c>
      <c r="C62" s="274">
        <v>15.6</v>
      </c>
      <c r="D62" s="338">
        <v>2550</v>
      </c>
      <c r="E62" s="29"/>
    </row>
    <row r="63" spans="1:5" s="6" customFormat="1" ht="17.45" customHeight="1" x14ac:dyDescent="0.3">
      <c r="A63" s="272">
        <f>'Tbl1a&amp;b. A'!B64</f>
        <v>41697</v>
      </c>
      <c r="B63" s="438">
        <v>199</v>
      </c>
      <c r="C63" s="274">
        <v>15.4</v>
      </c>
      <c r="D63" s="338">
        <v>2500</v>
      </c>
      <c r="E63" s="29"/>
    </row>
    <row r="64" spans="1:5" s="6" customFormat="1" ht="17.45" customHeight="1" x14ac:dyDescent="0.3">
      <c r="A64" s="272">
        <f>'Tbl1a&amp;b. A'!B65</f>
        <v>41698</v>
      </c>
      <c r="B64" s="438">
        <v>231</v>
      </c>
      <c r="C64" s="274">
        <v>14.8</v>
      </c>
      <c r="D64" s="338">
        <v>2490</v>
      </c>
      <c r="E64" s="29"/>
    </row>
    <row r="65" spans="1:5" s="6" customFormat="1" ht="17.45" customHeight="1" x14ac:dyDescent="0.3">
      <c r="A65" s="272">
        <f>'Tbl1a&amp;b. A'!B66</f>
        <v>41699</v>
      </c>
      <c r="B65" s="438">
        <v>257</v>
      </c>
      <c r="C65" s="274">
        <v>14.4</v>
      </c>
      <c r="D65" s="338">
        <v>2550</v>
      </c>
      <c r="E65" s="29"/>
    </row>
    <row r="66" spans="1:5" s="6" customFormat="1" ht="17.45" customHeight="1" x14ac:dyDescent="0.3">
      <c r="A66" s="272">
        <f>'Tbl1a&amp;b. A'!B67</f>
        <v>41700</v>
      </c>
      <c r="B66" s="438">
        <v>270</v>
      </c>
      <c r="C66" s="274">
        <v>14.7</v>
      </c>
      <c r="D66" s="338">
        <v>2680</v>
      </c>
      <c r="E66" s="29"/>
    </row>
    <row r="67" spans="1:5" s="6" customFormat="1" ht="17.45" customHeight="1" x14ac:dyDescent="0.3">
      <c r="A67" s="272">
        <f>'Tbl1a&amp;b. A'!B68</f>
        <v>41701</v>
      </c>
      <c r="B67" s="438">
        <v>268</v>
      </c>
      <c r="C67" s="274">
        <v>14.3</v>
      </c>
      <c r="D67" s="338">
        <v>2620</v>
      </c>
      <c r="E67" s="29"/>
    </row>
    <row r="68" spans="1:5" s="6" customFormat="1" ht="17.45" customHeight="1" x14ac:dyDescent="0.3">
      <c r="A68" s="272">
        <f>'Tbl1a&amp;b. A'!B69</f>
        <v>41702</v>
      </c>
      <c r="B68" s="438">
        <v>251</v>
      </c>
      <c r="C68" s="628"/>
      <c r="D68" s="419"/>
      <c r="E68" s="29"/>
    </row>
    <row r="69" spans="1:5" s="6" customFormat="1" ht="17.45" customHeight="1" x14ac:dyDescent="0.3">
      <c r="A69" s="272">
        <f>'Tbl1a&amp;b. A'!B70</f>
        <v>41703</v>
      </c>
      <c r="B69" s="438">
        <v>243</v>
      </c>
      <c r="C69" s="274">
        <v>16.5</v>
      </c>
      <c r="D69" s="338">
        <v>2700</v>
      </c>
      <c r="E69" s="29"/>
    </row>
    <row r="70" spans="1:5" s="6" customFormat="1" ht="17.45" customHeight="1" x14ac:dyDescent="0.3">
      <c r="A70" s="272">
        <f>'Tbl1a&amp;b. A'!B71</f>
        <v>41704</v>
      </c>
      <c r="B70" s="438">
        <v>240</v>
      </c>
      <c r="C70" s="274">
        <v>17.5</v>
      </c>
      <c r="D70" s="338">
        <v>2810</v>
      </c>
      <c r="E70" s="29"/>
    </row>
    <row r="71" spans="1:5" s="6" customFormat="1" ht="17.45" customHeight="1" x14ac:dyDescent="0.3">
      <c r="A71" s="272">
        <f>'Tbl1a&amp;b. A'!B72</f>
        <v>41705</v>
      </c>
      <c r="B71" s="438">
        <v>229</v>
      </c>
      <c r="C71" s="274">
        <v>16.7</v>
      </c>
      <c r="D71" s="338">
        <v>2860</v>
      </c>
      <c r="E71" s="29"/>
    </row>
    <row r="72" spans="1:5" s="6" customFormat="1" ht="17.45" customHeight="1" x14ac:dyDescent="0.3">
      <c r="A72" s="272">
        <f>'Tbl1a&amp;b. A'!B73</f>
        <v>41706</v>
      </c>
      <c r="B72" s="438">
        <v>226</v>
      </c>
      <c r="C72" s="274">
        <v>17.3</v>
      </c>
      <c r="D72" s="338">
        <v>2740</v>
      </c>
      <c r="E72" s="29"/>
    </row>
    <row r="73" spans="1:5" s="6" customFormat="1" ht="17.45" customHeight="1" x14ac:dyDescent="0.3">
      <c r="A73" s="272">
        <f>'Tbl1a&amp;b. A'!B74</f>
        <v>41707</v>
      </c>
      <c r="B73" s="438">
        <v>221</v>
      </c>
      <c r="C73" s="274">
        <v>17.2</v>
      </c>
      <c r="D73" s="338">
        <v>2750</v>
      </c>
      <c r="E73" s="29"/>
    </row>
    <row r="74" spans="1:5" s="6" customFormat="1" ht="17.45" customHeight="1" x14ac:dyDescent="0.3">
      <c r="A74" s="272">
        <f>'Tbl1a&amp;b. A'!B75</f>
        <v>41708</v>
      </c>
      <c r="B74" s="438">
        <v>216</v>
      </c>
      <c r="C74" s="274">
        <v>17.600000000000001</v>
      </c>
      <c r="D74" s="338">
        <v>2770</v>
      </c>
      <c r="E74" s="29"/>
    </row>
    <row r="75" spans="1:5" s="6" customFormat="1" ht="17.45" customHeight="1" x14ac:dyDescent="0.3">
      <c r="A75" s="272">
        <f>'Tbl1a&amp;b. A'!B76</f>
        <v>41709</v>
      </c>
      <c r="B75" s="438">
        <v>214</v>
      </c>
      <c r="C75" s="274">
        <v>16.100000000000001</v>
      </c>
      <c r="D75" s="338">
        <v>2770</v>
      </c>
      <c r="E75" s="29"/>
    </row>
    <row r="76" spans="1:5" s="6" customFormat="1" ht="17.45" customHeight="1" x14ac:dyDescent="0.3">
      <c r="A76" s="272">
        <f>'Tbl1a&amp;b. A'!B77</f>
        <v>41710</v>
      </c>
      <c r="B76" s="438">
        <v>211</v>
      </c>
      <c r="C76" s="274">
        <v>15.7</v>
      </c>
      <c r="D76" s="338">
        <v>2710</v>
      </c>
      <c r="E76" s="29"/>
    </row>
    <row r="77" spans="1:5" s="6" customFormat="1" ht="17.45" customHeight="1" x14ac:dyDescent="0.3">
      <c r="A77" s="272">
        <f>'Tbl1a&amp;b. A'!B78</f>
        <v>41711</v>
      </c>
      <c r="B77" s="438">
        <v>215</v>
      </c>
      <c r="C77" s="274">
        <v>16.600000000000001</v>
      </c>
      <c r="D77" s="338">
        <v>2560</v>
      </c>
      <c r="E77" s="29"/>
    </row>
    <row r="78" spans="1:5" s="6" customFormat="1" ht="17.45" customHeight="1" x14ac:dyDescent="0.3">
      <c r="A78" s="272">
        <f>'Tbl1a&amp;b. A'!B79</f>
        <v>41712</v>
      </c>
      <c r="B78" s="438">
        <v>229</v>
      </c>
      <c r="C78" s="274">
        <v>16.5</v>
      </c>
      <c r="D78" s="338">
        <v>2360</v>
      </c>
      <c r="E78" s="29"/>
    </row>
    <row r="79" spans="1:5" s="6" customFormat="1" ht="17.45" customHeight="1" x14ac:dyDescent="0.3">
      <c r="A79" s="272">
        <f>'Tbl1a&amp;b. A'!B80</f>
        <v>41713</v>
      </c>
      <c r="B79" s="438">
        <v>235</v>
      </c>
      <c r="C79" s="274">
        <v>17.7</v>
      </c>
      <c r="D79" s="338">
        <v>2380</v>
      </c>
      <c r="E79" s="29"/>
    </row>
    <row r="80" spans="1:5" s="6" customFormat="1" ht="17.45" customHeight="1" x14ac:dyDescent="0.3">
      <c r="A80" s="272">
        <f>'Tbl1a&amp;b. A'!B81</f>
        <v>41714</v>
      </c>
      <c r="B80" s="438">
        <v>231</v>
      </c>
      <c r="C80" s="274">
        <v>18.600000000000001</v>
      </c>
      <c r="D80" s="338">
        <v>2440</v>
      </c>
      <c r="E80" s="29"/>
    </row>
    <row r="81" spans="1:5" s="6" customFormat="1" ht="17.45" customHeight="1" x14ac:dyDescent="0.3">
      <c r="A81" s="272">
        <f>'Tbl1a&amp;b. A'!B82</f>
        <v>41715</v>
      </c>
      <c r="B81" s="438">
        <v>219</v>
      </c>
      <c r="C81" s="274">
        <v>18.3</v>
      </c>
      <c r="D81" s="338">
        <v>2600</v>
      </c>
      <c r="E81" s="29"/>
    </row>
    <row r="82" spans="1:5" s="6" customFormat="1" ht="17.45" customHeight="1" x14ac:dyDescent="0.3">
      <c r="A82" s="272">
        <f>'Tbl1a&amp;b. A'!B83</f>
        <v>41716</v>
      </c>
      <c r="B82" s="438">
        <v>219</v>
      </c>
      <c r="C82" s="274">
        <v>16.5</v>
      </c>
      <c r="D82" s="338">
        <v>2580</v>
      </c>
      <c r="E82" s="29"/>
    </row>
    <row r="83" spans="1:5" s="6" customFormat="1" ht="17.45" customHeight="1" x14ac:dyDescent="0.3">
      <c r="A83" s="272">
        <f>'Tbl1a&amp;b. A'!B84</f>
        <v>41717</v>
      </c>
      <c r="B83" s="438">
        <v>206</v>
      </c>
      <c r="C83" s="274">
        <v>16.899999999999999</v>
      </c>
      <c r="D83" s="338">
        <v>2500</v>
      </c>
      <c r="E83" s="29"/>
    </row>
    <row r="84" spans="1:5" s="6" customFormat="1" ht="17.45" customHeight="1" x14ac:dyDescent="0.3">
      <c r="A84" s="272">
        <f>'Tbl1a&amp;b. A'!B85</f>
        <v>41718</v>
      </c>
      <c r="B84" s="438">
        <v>189</v>
      </c>
      <c r="C84" s="274">
        <v>17.399999999999999</v>
      </c>
      <c r="D84" s="338">
        <v>2550</v>
      </c>
      <c r="E84" s="29"/>
    </row>
    <row r="85" spans="1:5" s="6" customFormat="1" ht="17.45" customHeight="1" x14ac:dyDescent="0.3">
      <c r="A85" s="272">
        <f>'Tbl1a&amp;b. A'!B86</f>
        <v>41719</v>
      </c>
      <c r="B85" s="438">
        <v>185</v>
      </c>
      <c r="C85" s="274">
        <v>18.600000000000001</v>
      </c>
      <c r="D85" s="338">
        <v>2730</v>
      </c>
      <c r="E85" s="29"/>
    </row>
    <row r="86" spans="1:5" s="6" customFormat="1" ht="17.45" customHeight="1" x14ac:dyDescent="0.3">
      <c r="A86" s="272">
        <f>'Tbl1a&amp;b. A'!B87</f>
        <v>41720</v>
      </c>
      <c r="B86" s="438">
        <v>180</v>
      </c>
      <c r="C86" s="274">
        <v>18.8</v>
      </c>
      <c r="D86" s="338">
        <v>2730</v>
      </c>
      <c r="E86" s="29"/>
    </row>
    <row r="87" spans="1:5" s="6" customFormat="1" ht="17.45" customHeight="1" x14ac:dyDescent="0.3">
      <c r="A87" s="272">
        <f>'Tbl1a&amp;b. A'!B88</f>
        <v>41721</v>
      </c>
      <c r="B87" s="438">
        <v>173</v>
      </c>
      <c r="C87" s="274">
        <v>18.8</v>
      </c>
      <c r="D87" s="338">
        <v>2850</v>
      </c>
      <c r="E87" s="29"/>
    </row>
    <row r="88" spans="1:5" s="6" customFormat="1" ht="17.45" customHeight="1" x14ac:dyDescent="0.3">
      <c r="A88" s="272">
        <f>'Tbl1a&amp;b. A'!B89</f>
        <v>41722</v>
      </c>
      <c r="B88" s="438">
        <v>168</v>
      </c>
      <c r="C88" s="274">
        <v>19.399999999999999</v>
      </c>
      <c r="D88" s="419"/>
      <c r="E88" s="29"/>
    </row>
    <row r="89" spans="1:5" s="6" customFormat="1" ht="17.45" customHeight="1" x14ac:dyDescent="0.3">
      <c r="A89" s="272">
        <f>'Tbl1a&amp;b. A'!B90</f>
        <v>41723</v>
      </c>
      <c r="B89" s="438">
        <v>162</v>
      </c>
      <c r="C89" s="274">
        <v>18.8</v>
      </c>
      <c r="D89" s="338">
        <v>3000</v>
      </c>
      <c r="E89" s="29"/>
    </row>
    <row r="90" spans="1:5" s="6" customFormat="1" ht="17.45" customHeight="1" x14ac:dyDescent="0.3">
      <c r="A90" s="272">
        <f>'Tbl1a&amp;b. A'!B91</f>
        <v>41724</v>
      </c>
      <c r="B90" s="438">
        <v>164</v>
      </c>
      <c r="C90" s="274">
        <v>17.8</v>
      </c>
      <c r="D90" s="338">
        <v>2910</v>
      </c>
      <c r="E90" s="29"/>
    </row>
    <row r="91" spans="1:5" s="6" customFormat="1" ht="17.45" customHeight="1" x14ac:dyDescent="0.3">
      <c r="A91" s="272">
        <f>'Tbl1a&amp;b. A'!B92</f>
        <v>41725</v>
      </c>
      <c r="B91" s="438">
        <v>163</v>
      </c>
      <c r="C91" s="274">
        <v>16.899999999999999</v>
      </c>
      <c r="D91" s="338">
        <v>2760</v>
      </c>
      <c r="E91" s="29"/>
    </row>
    <row r="92" spans="1:5" s="6" customFormat="1" ht="17.45" customHeight="1" x14ac:dyDescent="0.3">
      <c r="A92" s="272">
        <f>'Tbl1a&amp;b. A'!B93</f>
        <v>41726</v>
      </c>
      <c r="B92" s="438">
        <v>180</v>
      </c>
      <c r="C92" s="274">
        <v>16.600000000000001</v>
      </c>
      <c r="D92" s="338">
        <v>2760</v>
      </c>
      <c r="E92" s="29"/>
    </row>
    <row r="93" spans="1:5" s="6" customFormat="1" ht="17.45" customHeight="1" x14ac:dyDescent="0.3">
      <c r="A93" s="272">
        <f>'Tbl1a&amp;b. A'!B94</f>
        <v>41727</v>
      </c>
      <c r="B93" s="438">
        <v>191</v>
      </c>
      <c r="C93" s="274">
        <v>17.899999999999999</v>
      </c>
      <c r="D93" s="338">
        <v>2730</v>
      </c>
      <c r="E93" s="29"/>
    </row>
    <row r="94" spans="1:5" s="6" customFormat="1" ht="17.45" customHeight="1" x14ac:dyDescent="0.3">
      <c r="A94" s="272">
        <f>'Tbl1a&amp;b. A'!B95</f>
        <v>41728</v>
      </c>
      <c r="B94" s="438">
        <v>206</v>
      </c>
      <c r="C94" s="628"/>
      <c r="D94" s="419"/>
      <c r="E94" s="29"/>
    </row>
    <row r="95" spans="1:5" s="6" customFormat="1" ht="17.45" customHeight="1" x14ac:dyDescent="0.3">
      <c r="A95" s="272">
        <f>'Tbl1a&amp;b. A'!B96</f>
        <v>41729</v>
      </c>
      <c r="B95" s="438">
        <v>215</v>
      </c>
      <c r="C95" s="274">
        <v>16.5</v>
      </c>
      <c r="D95" s="338">
        <v>2760</v>
      </c>
      <c r="E95" s="29"/>
    </row>
    <row r="96" spans="1:5" s="6" customFormat="1" ht="17.45" customHeight="1" x14ac:dyDescent="0.3">
      <c r="A96" s="272">
        <f>'Tbl1a&amp;b. A'!B97</f>
        <v>41730</v>
      </c>
      <c r="B96" s="438">
        <v>224</v>
      </c>
      <c r="C96" s="274">
        <v>15.1</v>
      </c>
      <c r="D96" s="338">
        <v>2680</v>
      </c>
      <c r="E96" s="29"/>
    </row>
    <row r="97" spans="1:5" s="6" customFormat="1" ht="17.45" customHeight="1" x14ac:dyDescent="0.3">
      <c r="A97" s="272">
        <f>'Tbl1a&amp;b. A'!B98</f>
        <v>41731</v>
      </c>
      <c r="B97" s="438">
        <v>242</v>
      </c>
      <c r="C97" s="274">
        <v>15.6</v>
      </c>
      <c r="D97" s="338">
        <v>2610</v>
      </c>
      <c r="E97" s="29"/>
    </row>
    <row r="98" spans="1:5" s="6" customFormat="1" ht="17.45" customHeight="1" x14ac:dyDescent="0.3">
      <c r="A98" s="272">
        <f>'Tbl1a&amp;b. A'!B99</f>
        <v>41732</v>
      </c>
      <c r="B98" s="438">
        <v>239</v>
      </c>
      <c r="C98" s="274">
        <v>15.6</v>
      </c>
      <c r="D98" s="338">
        <v>2710</v>
      </c>
      <c r="E98" s="29"/>
    </row>
    <row r="99" spans="1:5" s="6" customFormat="1" ht="17.45" customHeight="1" x14ac:dyDescent="0.3">
      <c r="A99" s="272">
        <f>'Tbl1a&amp;b. A'!B100</f>
        <v>41733</v>
      </c>
      <c r="B99" s="438">
        <v>227</v>
      </c>
      <c r="C99" s="274">
        <v>16.8</v>
      </c>
      <c r="D99" s="338">
        <v>2670</v>
      </c>
      <c r="E99" s="29"/>
    </row>
    <row r="100" spans="1:5" s="6" customFormat="1" ht="17.45" customHeight="1" x14ac:dyDescent="0.3">
      <c r="A100" s="272">
        <f>'Tbl1a&amp;b. A'!B101</f>
        <v>41734</v>
      </c>
      <c r="B100" s="438">
        <v>224</v>
      </c>
      <c r="C100" s="274">
        <v>16.7</v>
      </c>
      <c r="D100" s="338">
        <v>2650</v>
      </c>
      <c r="E100" s="29"/>
    </row>
    <row r="101" spans="1:5" s="6" customFormat="1" ht="17.45" customHeight="1" x14ac:dyDescent="0.3">
      <c r="A101" s="272">
        <f>'Tbl1a&amp;b. A'!B102</f>
        <v>41735</v>
      </c>
      <c r="B101" s="438">
        <v>225</v>
      </c>
      <c r="C101" s="274">
        <v>17.7</v>
      </c>
      <c r="D101" s="338">
        <v>2710</v>
      </c>
      <c r="E101" s="29"/>
    </row>
    <row r="102" spans="1:5" s="6" customFormat="1" ht="17.45" customHeight="1" x14ac:dyDescent="0.3">
      <c r="A102" s="272">
        <f>'Tbl1a&amp;b. A'!B103</f>
        <v>41736</v>
      </c>
      <c r="B102" s="438">
        <v>214</v>
      </c>
      <c r="C102" s="274">
        <v>19.7</v>
      </c>
      <c r="D102" s="338">
        <v>2660</v>
      </c>
      <c r="E102" s="29"/>
    </row>
    <row r="103" spans="1:5" s="6" customFormat="1" ht="17.45" customHeight="1" x14ac:dyDescent="0.3">
      <c r="A103" s="272">
        <f>'Tbl1a&amp;b. A'!B104</f>
        <v>41737</v>
      </c>
      <c r="B103" s="438">
        <v>209</v>
      </c>
      <c r="C103" s="274">
        <v>21.4</v>
      </c>
      <c r="D103" s="338">
        <v>2600</v>
      </c>
      <c r="E103" s="29"/>
    </row>
    <row r="104" spans="1:5" s="6" customFormat="1" ht="17.45" customHeight="1" x14ac:dyDescent="0.3">
      <c r="A104" s="272">
        <f>'Tbl1a&amp;b. A'!B105</f>
        <v>41738</v>
      </c>
      <c r="B104" s="438">
        <v>207</v>
      </c>
      <c r="C104" s="274">
        <v>22.9</v>
      </c>
      <c r="D104" s="338">
        <v>2250</v>
      </c>
      <c r="E104" s="29"/>
    </row>
    <row r="105" spans="1:5" s="6" customFormat="1" ht="17.45" customHeight="1" x14ac:dyDescent="0.3">
      <c r="A105" s="272">
        <f>'Tbl1a&amp;b. A'!B106</f>
        <v>41739</v>
      </c>
      <c r="B105" s="438">
        <v>201</v>
      </c>
      <c r="C105" s="274">
        <v>22.7</v>
      </c>
      <c r="D105" s="338">
        <v>2200</v>
      </c>
      <c r="E105" s="29"/>
    </row>
    <row r="106" spans="1:5" s="6" customFormat="1" ht="17.45" customHeight="1" x14ac:dyDescent="0.3">
      <c r="A106" s="272">
        <f>'Tbl1a&amp;b. A'!B107</f>
        <v>41740</v>
      </c>
      <c r="B106" s="438">
        <v>193</v>
      </c>
      <c r="C106" s="274">
        <v>22.2</v>
      </c>
      <c r="D106" s="338">
        <v>2210</v>
      </c>
      <c r="E106" s="29"/>
    </row>
    <row r="107" spans="1:5" s="6" customFormat="1" ht="17.45" customHeight="1" x14ac:dyDescent="0.3">
      <c r="A107" s="272">
        <f>'Tbl1a&amp;b. A'!B108</f>
        <v>41741</v>
      </c>
      <c r="B107" s="438">
        <v>186</v>
      </c>
      <c r="C107" s="274">
        <v>21.7</v>
      </c>
      <c r="D107" s="338">
        <v>2360</v>
      </c>
      <c r="E107" s="29"/>
    </row>
    <row r="108" spans="1:5" s="6" customFormat="1" ht="17.45" customHeight="1" x14ac:dyDescent="0.3">
      <c r="A108" s="272">
        <f>'Tbl1a&amp;b. A'!B109</f>
        <v>41742</v>
      </c>
      <c r="B108" s="438">
        <v>182</v>
      </c>
      <c r="C108" s="274">
        <v>21.6</v>
      </c>
      <c r="D108" s="338">
        <v>2460</v>
      </c>
      <c r="E108" s="29"/>
    </row>
    <row r="109" spans="1:5" s="6" customFormat="1" ht="17.45" customHeight="1" x14ac:dyDescent="0.3">
      <c r="A109" s="272">
        <f>'Tbl1a&amp;b. A'!B110</f>
        <v>41743</v>
      </c>
      <c r="B109" s="438">
        <v>178</v>
      </c>
      <c r="C109" s="274">
        <v>22.1</v>
      </c>
      <c r="D109" s="338">
        <v>2650</v>
      </c>
      <c r="E109" s="29"/>
    </row>
    <row r="110" spans="1:5" s="6" customFormat="1" ht="17.45" customHeight="1" x14ac:dyDescent="0.3">
      <c r="A110" s="272">
        <f>'Tbl1a&amp;b. A'!B111</f>
        <v>41744</v>
      </c>
      <c r="B110" s="438">
        <v>166</v>
      </c>
      <c r="C110" s="274">
        <v>21.9</v>
      </c>
      <c r="D110" s="338">
        <v>2700</v>
      </c>
      <c r="E110" s="29"/>
    </row>
    <row r="111" spans="1:5" s="6" customFormat="1" ht="17.45" customHeight="1" x14ac:dyDescent="0.3">
      <c r="A111" s="272">
        <f>'Tbl1a&amp;b. A'!B112</f>
        <v>41745</v>
      </c>
      <c r="B111" s="438">
        <v>148</v>
      </c>
      <c r="C111" s="274">
        <v>21.8</v>
      </c>
      <c r="D111" s="338">
        <v>2680</v>
      </c>
      <c r="E111" s="29"/>
    </row>
    <row r="112" spans="1:5" s="6" customFormat="1" ht="17.45" customHeight="1" x14ac:dyDescent="0.3">
      <c r="A112" s="272">
        <f>'Tbl1a&amp;b. A'!B113</f>
        <v>41746</v>
      </c>
      <c r="B112" s="438">
        <v>138</v>
      </c>
      <c r="C112" s="274">
        <v>21.3</v>
      </c>
      <c r="D112" s="338">
        <v>2880</v>
      </c>
      <c r="E112" s="29"/>
    </row>
    <row r="113" spans="1:5" s="6" customFormat="1" ht="17.45" customHeight="1" x14ac:dyDescent="0.3">
      <c r="A113" s="272">
        <f>'Tbl1a&amp;b. A'!B114</f>
        <v>41747</v>
      </c>
      <c r="B113" s="438">
        <v>132</v>
      </c>
      <c r="C113" s="274">
        <v>22.2</v>
      </c>
      <c r="D113" s="338">
        <v>3000</v>
      </c>
      <c r="E113" s="29"/>
    </row>
    <row r="114" spans="1:5" s="6" customFormat="1" ht="17.45" customHeight="1" x14ac:dyDescent="0.3">
      <c r="A114" s="272">
        <f>'Tbl1a&amp;b. A'!B115</f>
        <v>41748</v>
      </c>
      <c r="B114" s="438">
        <v>130</v>
      </c>
      <c r="C114" s="274">
        <v>21.3</v>
      </c>
      <c r="D114" s="338">
        <v>3000</v>
      </c>
      <c r="E114" s="29"/>
    </row>
    <row r="115" spans="1:5" s="6" customFormat="1" ht="17.45" customHeight="1" x14ac:dyDescent="0.3">
      <c r="A115" s="272">
        <f>'Tbl1a&amp;b. A'!B116</f>
        <v>41749</v>
      </c>
      <c r="B115" s="438">
        <v>124</v>
      </c>
      <c r="C115" s="274">
        <v>20.6</v>
      </c>
      <c r="D115" s="338">
        <v>2840</v>
      </c>
      <c r="E115" s="29"/>
    </row>
    <row r="116" spans="1:5" s="6" customFormat="1" ht="17.45" customHeight="1" x14ac:dyDescent="0.3">
      <c r="A116" s="272">
        <f>'Tbl1a&amp;b. A'!B117</f>
        <v>41750</v>
      </c>
      <c r="B116" s="438">
        <v>126</v>
      </c>
      <c r="C116" s="274">
        <v>21.7</v>
      </c>
      <c r="D116" s="338">
        <v>2480</v>
      </c>
      <c r="E116" s="29"/>
    </row>
    <row r="117" spans="1:5" s="6" customFormat="1" ht="17.45" customHeight="1" x14ac:dyDescent="0.3">
      <c r="A117" s="272">
        <f>'Tbl1a&amp;b. A'!B118</f>
        <v>41751</v>
      </c>
      <c r="B117" s="438">
        <v>126</v>
      </c>
      <c r="C117" s="274">
        <v>20.6</v>
      </c>
      <c r="D117" s="338">
        <v>1880</v>
      </c>
      <c r="E117" s="29"/>
    </row>
    <row r="118" spans="1:5" s="6" customFormat="1" ht="17.45" customHeight="1" x14ac:dyDescent="0.3">
      <c r="A118" s="272">
        <f>'Tbl1a&amp;b. A'!B119</f>
        <v>41752</v>
      </c>
      <c r="B118" s="438">
        <v>121</v>
      </c>
      <c r="C118" s="274">
        <v>19.399999999999999</v>
      </c>
      <c r="D118" s="338">
        <v>2290</v>
      </c>
      <c r="E118" s="29"/>
    </row>
    <row r="119" spans="1:5" s="6" customFormat="1" ht="17.45" customHeight="1" x14ac:dyDescent="0.3">
      <c r="A119" s="272">
        <f>'Tbl1a&amp;b. A'!B120</f>
        <v>41753</v>
      </c>
      <c r="B119" s="438">
        <v>120</v>
      </c>
      <c r="C119" s="274">
        <v>18.8</v>
      </c>
      <c r="D119" s="338">
        <v>2450</v>
      </c>
      <c r="E119" s="29"/>
    </row>
    <row r="120" spans="1:5" s="6" customFormat="1" ht="17.45" customHeight="1" x14ac:dyDescent="0.3">
      <c r="A120" s="272">
        <f>'Tbl1a&amp;b. A'!B121</f>
        <v>41754</v>
      </c>
      <c r="B120" s="438">
        <v>144</v>
      </c>
      <c r="C120" s="274">
        <v>19</v>
      </c>
      <c r="D120" s="338">
        <v>2070</v>
      </c>
      <c r="E120" s="29"/>
    </row>
    <row r="121" spans="1:5" s="6" customFormat="1" ht="17.45" customHeight="1" x14ac:dyDescent="0.3">
      <c r="A121" s="272">
        <f>'Tbl1a&amp;b. A'!B122</f>
        <v>41755</v>
      </c>
      <c r="B121" s="438">
        <v>146</v>
      </c>
      <c r="C121" s="274">
        <v>18.8</v>
      </c>
      <c r="D121" s="338">
        <v>2370</v>
      </c>
      <c r="E121" s="29"/>
    </row>
    <row r="122" spans="1:5" s="6" customFormat="1" ht="17.45" customHeight="1" x14ac:dyDescent="0.3">
      <c r="A122" s="272">
        <f>'Tbl1a&amp;b. A'!B123</f>
        <v>41756</v>
      </c>
      <c r="B122" s="438">
        <v>139</v>
      </c>
      <c r="C122" s="274">
        <v>18.5</v>
      </c>
      <c r="D122" s="338">
        <v>2670</v>
      </c>
      <c r="E122" s="29"/>
    </row>
    <row r="123" spans="1:5" s="6" customFormat="1" ht="17.45" customHeight="1" x14ac:dyDescent="0.3">
      <c r="A123" s="272">
        <f>'Tbl1a&amp;b. A'!B124</f>
        <v>41757</v>
      </c>
      <c r="B123" s="438">
        <v>127</v>
      </c>
      <c r="C123" s="274">
        <v>19.5</v>
      </c>
      <c r="D123" s="338">
        <v>3200</v>
      </c>
      <c r="E123" s="29"/>
    </row>
    <row r="124" spans="1:5" s="6" customFormat="1" ht="17.45" customHeight="1" x14ac:dyDescent="0.3">
      <c r="A124" s="272">
        <f>'Tbl1a&amp;b. A'!B125</f>
        <v>41758</v>
      </c>
      <c r="B124" s="438">
        <v>113</v>
      </c>
      <c r="C124" s="628"/>
      <c r="D124" s="419"/>
      <c r="E124" s="29"/>
    </row>
    <row r="125" spans="1:5" s="6" customFormat="1" ht="17.45" customHeight="1" x14ac:dyDescent="0.3">
      <c r="A125" s="272">
        <f>'Tbl1a&amp;b. A'!B126</f>
        <v>41759</v>
      </c>
      <c r="B125" s="438">
        <v>105</v>
      </c>
      <c r="C125" s="274">
        <v>23.6</v>
      </c>
      <c r="D125" s="338">
        <v>3110</v>
      </c>
      <c r="E125" s="29"/>
    </row>
    <row r="126" spans="1:5" s="6" customFormat="1" ht="17.45" customHeight="1" x14ac:dyDescent="0.3">
      <c r="A126" s="272">
        <f>'Tbl1a&amp;b. A'!B127</f>
        <v>41760</v>
      </c>
      <c r="B126" s="438">
        <v>107</v>
      </c>
      <c r="C126" s="628"/>
      <c r="D126" s="419"/>
      <c r="E126" s="29"/>
    </row>
    <row r="127" spans="1:5" s="6" customFormat="1" ht="17.45" customHeight="1" x14ac:dyDescent="0.3">
      <c r="A127" s="272">
        <f>'Tbl1a&amp;b. A'!B128</f>
        <v>41761</v>
      </c>
      <c r="B127" s="438">
        <v>89</v>
      </c>
      <c r="C127" s="628"/>
      <c r="D127" s="419"/>
      <c r="E127" s="29"/>
    </row>
    <row r="128" spans="1:5" s="6" customFormat="1" ht="17.45" customHeight="1" x14ac:dyDescent="0.3">
      <c r="A128" s="272">
        <f>'Tbl1a&amp;b. A'!B129</f>
        <v>41762</v>
      </c>
      <c r="B128" s="438">
        <v>82</v>
      </c>
      <c r="C128" s="274">
        <v>21.9</v>
      </c>
      <c r="D128" s="338">
        <v>3050</v>
      </c>
      <c r="E128" s="29"/>
    </row>
    <row r="129" spans="1:5" s="6" customFormat="1" ht="17.45" customHeight="1" x14ac:dyDescent="0.3">
      <c r="A129" s="272">
        <f>'Tbl1a&amp;b. A'!B130</f>
        <v>41763</v>
      </c>
      <c r="B129" s="438">
        <v>81</v>
      </c>
      <c r="C129" s="274">
        <v>21.7</v>
      </c>
      <c r="D129" s="338">
        <v>3100</v>
      </c>
      <c r="E129" s="29"/>
    </row>
    <row r="130" spans="1:5" s="6" customFormat="1" ht="17.45" customHeight="1" x14ac:dyDescent="0.3">
      <c r="A130" s="272">
        <f>'Tbl1a&amp;b. A'!B131</f>
        <v>41764</v>
      </c>
      <c r="B130" s="438">
        <v>80</v>
      </c>
      <c r="C130" s="274">
        <v>20.6</v>
      </c>
      <c r="D130" s="338">
        <v>2860</v>
      </c>
      <c r="E130" s="29"/>
    </row>
    <row r="131" spans="1:5" s="6" customFormat="1" ht="17.45" customHeight="1" x14ac:dyDescent="0.3">
      <c r="A131" s="272">
        <f>'Tbl1a&amp;b. A'!B132</f>
        <v>41765</v>
      </c>
      <c r="B131" s="438">
        <v>71</v>
      </c>
      <c r="C131" s="274">
        <v>19.399999999999999</v>
      </c>
      <c r="D131" s="338">
        <v>3090</v>
      </c>
      <c r="E131" s="29"/>
    </row>
    <row r="132" spans="1:5" s="6" customFormat="1" ht="17.45" customHeight="1" x14ac:dyDescent="0.3">
      <c r="A132" s="272">
        <f>'Tbl1a&amp;b. A'!B133</f>
        <v>41766</v>
      </c>
      <c r="B132" s="438">
        <v>67</v>
      </c>
      <c r="C132" s="274">
        <v>20.7</v>
      </c>
      <c r="D132" s="338">
        <v>3260</v>
      </c>
      <c r="E132" s="29"/>
    </row>
    <row r="133" spans="1:5" s="6" customFormat="1" ht="17.45" customHeight="1" x14ac:dyDescent="0.3">
      <c r="A133" s="272">
        <f>'Tbl1a&amp;b. A'!B134</f>
        <v>41767</v>
      </c>
      <c r="B133" s="438">
        <v>69</v>
      </c>
      <c r="C133" s="628"/>
      <c r="D133" s="419"/>
      <c r="E133" s="29"/>
    </row>
    <row r="134" spans="1:5" s="6" customFormat="1" ht="17.45" customHeight="1" x14ac:dyDescent="0.3">
      <c r="A134" s="272">
        <f>'Tbl1a&amp;b. A'!B135</f>
        <v>41768</v>
      </c>
      <c r="B134" s="438">
        <v>67</v>
      </c>
      <c r="C134" s="274">
        <v>22.4</v>
      </c>
      <c r="D134" s="338">
        <v>3320</v>
      </c>
      <c r="E134" s="29"/>
    </row>
    <row r="135" spans="1:5" s="6" customFormat="1" ht="17.45" customHeight="1" x14ac:dyDescent="0.3">
      <c r="A135" s="272">
        <f>'Tbl1a&amp;b. A'!B136</f>
        <v>41769</v>
      </c>
      <c r="B135" s="438">
        <v>68</v>
      </c>
      <c r="C135" s="274">
        <v>20.5</v>
      </c>
      <c r="D135" s="338">
        <v>3430</v>
      </c>
      <c r="E135" s="29"/>
    </row>
    <row r="136" spans="1:5" s="6" customFormat="1" ht="17.45" customHeight="1" x14ac:dyDescent="0.3">
      <c r="A136" s="272">
        <f>'Tbl1a&amp;b. A'!B137</f>
        <v>41770</v>
      </c>
      <c r="B136" s="438">
        <v>72</v>
      </c>
      <c r="C136" s="274">
        <v>18.7</v>
      </c>
      <c r="D136" s="338">
        <v>3120</v>
      </c>
      <c r="E136" s="29"/>
    </row>
    <row r="137" spans="1:5" s="6" customFormat="1" ht="17.45" customHeight="1" x14ac:dyDescent="0.3">
      <c r="A137" s="272">
        <f>'Tbl1a&amp;b. A'!B138</f>
        <v>41771</v>
      </c>
      <c r="B137" s="438">
        <v>74</v>
      </c>
      <c r="C137" s="274">
        <v>22.6</v>
      </c>
      <c r="D137" s="338">
        <v>3190</v>
      </c>
      <c r="E137" s="29"/>
    </row>
    <row r="138" spans="1:5" s="6" customFormat="1" ht="17.45" customHeight="1" x14ac:dyDescent="0.3">
      <c r="A138" s="272">
        <f>'Tbl1a&amp;b. A'!B139</f>
        <v>41772</v>
      </c>
      <c r="B138" s="438">
        <v>74</v>
      </c>
      <c r="C138" s="274">
        <v>23.1</v>
      </c>
      <c r="D138" s="338">
        <v>3150</v>
      </c>
      <c r="E138" s="29"/>
    </row>
    <row r="139" spans="1:5" s="6" customFormat="1" ht="17.45" customHeight="1" x14ac:dyDescent="0.3">
      <c r="A139" s="272">
        <f>'Tbl1a&amp;b. A'!B140</f>
        <v>41773</v>
      </c>
      <c r="B139" s="438">
        <v>73</v>
      </c>
      <c r="C139" s="274">
        <v>26.4</v>
      </c>
      <c r="D139" s="338">
        <v>3180</v>
      </c>
      <c r="E139" s="29"/>
    </row>
    <row r="140" spans="1:5" s="6" customFormat="1" ht="17.45" customHeight="1" x14ac:dyDescent="0.3">
      <c r="A140" s="272">
        <f>'Tbl1a&amp;b. A'!B141</f>
        <v>41774</v>
      </c>
      <c r="B140" s="438">
        <v>67</v>
      </c>
      <c r="C140" s="274">
        <v>25.3</v>
      </c>
      <c r="D140" s="338">
        <v>3610</v>
      </c>
      <c r="E140" s="29"/>
    </row>
    <row r="141" spans="1:5" s="6" customFormat="1" ht="17.45" customHeight="1" x14ac:dyDescent="0.3">
      <c r="A141" s="272">
        <f>'Tbl1a&amp;b. A'!B142</f>
        <v>41775</v>
      </c>
      <c r="B141" s="438">
        <v>66</v>
      </c>
      <c r="C141" s="274">
        <v>24.4</v>
      </c>
      <c r="D141" s="338">
        <v>3630</v>
      </c>
      <c r="E141" s="29"/>
    </row>
    <row r="142" spans="1:5" s="6" customFormat="1" ht="17.45" customHeight="1" x14ac:dyDescent="0.3">
      <c r="A142" s="272">
        <f>'Tbl1a&amp;b. A'!B143</f>
        <v>41776</v>
      </c>
      <c r="B142" s="438">
        <v>65</v>
      </c>
      <c r="C142" s="274">
        <v>24</v>
      </c>
      <c r="D142" s="338">
        <v>3570</v>
      </c>
      <c r="E142" s="29"/>
    </row>
    <row r="143" spans="1:5" s="6" customFormat="1" ht="17.45" customHeight="1" x14ac:dyDescent="0.3">
      <c r="A143" s="272">
        <f>'Tbl1a&amp;b. A'!B144</f>
        <v>41777</v>
      </c>
      <c r="B143" s="438">
        <v>66</v>
      </c>
      <c r="C143" s="274">
        <v>23.4</v>
      </c>
      <c r="D143" s="338">
        <v>3030</v>
      </c>
      <c r="E143" s="29"/>
    </row>
    <row r="144" spans="1:5" s="6" customFormat="1" ht="17.45" customHeight="1" x14ac:dyDescent="0.3">
      <c r="A144" s="272">
        <f>'Tbl1a&amp;b. A'!B145</f>
        <v>41778</v>
      </c>
      <c r="B144" s="438">
        <v>64</v>
      </c>
      <c r="C144" s="274">
        <v>22.6</v>
      </c>
      <c r="D144" s="338">
        <v>3160</v>
      </c>
      <c r="E144" s="29"/>
    </row>
    <row r="145" spans="1:5" s="6" customFormat="1" ht="17.45" customHeight="1" x14ac:dyDescent="0.3">
      <c r="A145" s="272">
        <f>'Tbl1a&amp;b. A'!B146</f>
        <v>41779</v>
      </c>
      <c r="B145" s="438">
        <v>61</v>
      </c>
      <c r="C145" s="274">
        <v>22</v>
      </c>
      <c r="D145" s="338">
        <v>3380</v>
      </c>
      <c r="E145" s="29"/>
    </row>
    <row r="146" spans="1:5" s="6" customFormat="1" ht="17.45" customHeight="1" x14ac:dyDescent="0.3">
      <c r="A146" s="272">
        <f>'Tbl1a&amp;b. A'!B147</f>
        <v>41780</v>
      </c>
      <c r="B146" s="438">
        <v>58</v>
      </c>
      <c r="C146" s="274">
        <v>21.2</v>
      </c>
      <c r="D146" s="338">
        <v>3140</v>
      </c>
      <c r="E146" s="29"/>
    </row>
    <row r="147" spans="1:5" s="6" customFormat="1" ht="17.45" customHeight="1" x14ac:dyDescent="0.3">
      <c r="A147" s="272">
        <f>'Tbl1a&amp;b. A'!B148</f>
        <v>41781</v>
      </c>
      <c r="B147" s="438">
        <v>59</v>
      </c>
      <c r="C147" s="274">
        <v>24.6</v>
      </c>
      <c r="D147" s="338">
        <v>2950</v>
      </c>
      <c r="E147" s="29"/>
    </row>
    <row r="148" spans="1:5" s="6" customFormat="1" ht="17.45" customHeight="1" x14ac:dyDescent="0.3">
      <c r="A148" s="272">
        <f>'Tbl1a&amp;b. A'!B149</f>
        <v>41782</v>
      </c>
      <c r="B148" s="438">
        <v>57</v>
      </c>
      <c r="C148" s="274">
        <v>25.4</v>
      </c>
      <c r="D148" s="338">
        <v>2960</v>
      </c>
      <c r="E148" s="29"/>
    </row>
    <row r="149" spans="1:5" s="6" customFormat="1" ht="17.45" customHeight="1" x14ac:dyDescent="0.3">
      <c r="A149" s="272">
        <f>'Tbl1a&amp;b. A'!B150</f>
        <v>41783</v>
      </c>
      <c r="B149" s="438">
        <v>54</v>
      </c>
      <c r="C149" s="274">
        <v>25.4</v>
      </c>
      <c r="D149" s="338">
        <v>3030</v>
      </c>
      <c r="E149" s="29"/>
    </row>
    <row r="150" spans="1:5" s="6" customFormat="1" ht="17.45" customHeight="1" x14ac:dyDescent="0.3">
      <c r="A150" s="272">
        <f>'Tbl1a&amp;b. A'!B151</f>
        <v>41784</v>
      </c>
      <c r="B150" s="438">
        <v>53</v>
      </c>
      <c r="C150" s="274">
        <v>25.4</v>
      </c>
      <c r="D150" s="338">
        <v>3250</v>
      </c>
      <c r="E150" s="29"/>
    </row>
    <row r="151" spans="1:5" s="6" customFormat="1" ht="17.45" customHeight="1" x14ac:dyDescent="0.3">
      <c r="A151" s="272">
        <f>'Tbl1a&amp;b. A'!B152</f>
        <v>41785</v>
      </c>
      <c r="B151" s="438">
        <v>54</v>
      </c>
      <c r="C151" s="274">
        <v>25.6</v>
      </c>
      <c r="D151" s="338">
        <v>3140</v>
      </c>
      <c r="E151" s="29"/>
    </row>
    <row r="152" spans="1:5" s="6" customFormat="1" ht="17.45" customHeight="1" x14ac:dyDescent="0.3">
      <c r="A152" s="272">
        <f>'Tbl1a&amp;b. A'!B153</f>
        <v>41786</v>
      </c>
      <c r="B152" s="438">
        <v>58</v>
      </c>
      <c r="C152" s="274">
        <v>24.6</v>
      </c>
      <c r="D152" s="338">
        <v>2910</v>
      </c>
      <c r="E152" s="29"/>
    </row>
    <row r="153" spans="1:5" s="6" customFormat="1" ht="17.45" customHeight="1" x14ac:dyDescent="0.3">
      <c r="A153" s="272">
        <f>'Tbl1a&amp;b. A'!B154</f>
        <v>41787</v>
      </c>
      <c r="B153" s="438">
        <v>57</v>
      </c>
      <c r="C153" s="274">
        <v>22.1</v>
      </c>
      <c r="D153" s="338">
        <v>2630</v>
      </c>
      <c r="E153" s="29"/>
    </row>
    <row r="154" spans="1:5" s="6" customFormat="1" ht="17.45" customHeight="1" x14ac:dyDescent="0.3">
      <c r="A154" s="272">
        <f>'Tbl1a&amp;b. A'!B155</f>
        <v>41788</v>
      </c>
      <c r="B154" s="438">
        <v>54</v>
      </c>
      <c r="C154" s="274">
        <v>20.7</v>
      </c>
      <c r="D154" s="338">
        <v>3330</v>
      </c>
      <c r="E154" s="29"/>
    </row>
    <row r="155" spans="1:5" s="6" customFormat="1" ht="17.45" customHeight="1" x14ac:dyDescent="0.3">
      <c r="A155" s="272">
        <f>'Tbl1a&amp;b. A'!B156</f>
        <v>41789</v>
      </c>
      <c r="B155" s="438">
        <v>49</v>
      </c>
      <c r="C155" s="274">
        <v>23.6</v>
      </c>
      <c r="D155" s="338">
        <v>3430</v>
      </c>
      <c r="E155" s="29"/>
    </row>
    <row r="156" spans="1:5" s="6" customFormat="1" ht="17.45" customHeight="1" x14ac:dyDescent="0.3">
      <c r="A156" s="272">
        <f>'Tbl1a&amp;b. A'!B157</f>
        <v>41790</v>
      </c>
      <c r="B156" s="438">
        <v>50</v>
      </c>
      <c r="C156" s="274">
        <v>23.5</v>
      </c>
      <c r="D156" s="338">
        <v>2980</v>
      </c>
      <c r="E156" s="29"/>
    </row>
    <row r="157" spans="1:5" s="6" customFormat="1" ht="17.45" customHeight="1" x14ac:dyDescent="0.3">
      <c r="A157" s="272">
        <f>'Tbl1a&amp;b. A'!B158</f>
        <v>41791</v>
      </c>
      <c r="B157" s="438">
        <v>53</v>
      </c>
      <c r="C157" s="274">
        <v>24.4</v>
      </c>
      <c r="D157" s="338">
        <v>2390</v>
      </c>
      <c r="E157" s="29"/>
    </row>
    <row r="158" spans="1:5" s="6" customFormat="1" ht="17.45" customHeight="1" x14ac:dyDescent="0.3">
      <c r="A158" s="272">
        <f>'Tbl1a&amp;b. A'!B159</f>
        <v>41792</v>
      </c>
      <c r="B158" s="438">
        <v>50</v>
      </c>
      <c r="C158" s="274">
        <v>24.6</v>
      </c>
      <c r="D158" s="338">
        <v>2370</v>
      </c>
      <c r="E158" s="29"/>
    </row>
    <row r="159" spans="1:5" s="6" customFormat="1" ht="17.45" customHeight="1" x14ac:dyDescent="0.3">
      <c r="A159" s="272">
        <f>'Tbl1a&amp;b. A'!B160</f>
        <v>41793</v>
      </c>
      <c r="B159" s="438">
        <v>46</v>
      </c>
      <c r="C159" s="274">
        <v>25.1</v>
      </c>
      <c r="D159" s="338">
        <v>2660</v>
      </c>
      <c r="E159" s="29"/>
    </row>
    <row r="160" spans="1:5" s="6" customFormat="1" ht="17.45" customHeight="1" x14ac:dyDescent="0.3">
      <c r="A160" s="272">
        <f>'Tbl1a&amp;b. A'!B161</f>
        <v>41794</v>
      </c>
      <c r="B160" s="438">
        <v>44</v>
      </c>
      <c r="C160" s="274">
        <v>25</v>
      </c>
      <c r="D160" s="338">
        <v>2730</v>
      </c>
      <c r="E160" s="29"/>
    </row>
    <row r="161" spans="1:5" s="6" customFormat="1" ht="17.45" customHeight="1" x14ac:dyDescent="0.3">
      <c r="A161" s="272">
        <f>'Tbl1a&amp;b. A'!B162</f>
        <v>41795</v>
      </c>
      <c r="B161" s="438">
        <v>37</v>
      </c>
      <c r="C161" s="274">
        <v>26.4</v>
      </c>
      <c r="D161" s="338">
        <v>3220</v>
      </c>
      <c r="E161" s="29"/>
    </row>
    <row r="162" spans="1:5" s="6" customFormat="1" ht="17.45" customHeight="1" x14ac:dyDescent="0.3">
      <c r="A162" s="272">
        <f>'Tbl1a&amp;b. A'!B163</f>
        <v>41796</v>
      </c>
      <c r="B162" s="438">
        <v>35</v>
      </c>
      <c r="C162" s="274">
        <v>26.1</v>
      </c>
      <c r="D162" s="338">
        <v>3930</v>
      </c>
      <c r="E162" s="29"/>
    </row>
    <row r="163" spans="1:5" s="6" customFormat="1" ht="17.45" customHeight="1" x14ac:dyDescent="0.3">
      <c r="A163" s="272">
        <f>'Tbl1a&amp;b. A'!B164</f>
        <v>41797</v>
      </c>
      <c r="B163" s="438">
        <v>39</v>
      </c>
      <c r="C163" s="274">
        <v>26.9</v>
      </c>
      <c r="D163" s="338">
        <v>3880</v>
      </c>
      <c r="E163" s="29"/>
    </row>
    <row r="164" spans="1:5" s="6" customFormat="1" ht="17.45" customHeight="1" x14ac:dyDescent="0.3">
      <c r="A164" s="272">
        <f>'Tbl1a&amp;b. A'!B165</f>
        <v>41798</v>
      </c>
      <c r="B164" s="438">
        <v>35</v>
      </c>
      <c r="C164" s="274">
        <v>27.5</v>
      </c>
      <c r="D164" s="338">
        <v>3340</v>
      </c>
      <c r="E164" s="29"/>
    </row>
    <row r="165" spans="1:5" s="6" customFormat="1" ht="17.45" customHeight="1" x14ac:dyDescent="0.3">
      <c r="A165" s="272">
        <f>'Tbl1a&amp;b. A'!B166</f>
        <v>41799</v>
      </c>
      <c r="B165" s="438">
        <v>33</v>
      </c>
      <c r="C165" s="274">
        <v>28.1</v>
      </c>
      <c r="D165" s="338">
        <v>3720</v>
      </c>
      <c r="E165" s="29"/>
    </row>
    <row r="166" spans="1:5" s="6" customFormat="1" ht="17.45" customHeight="1" x14ac:dyDescent="0.3">
      <c r="A166" s="272">
        <f>'Tbl1a&amp;b. A'!B167</f>
        <v>41800</v>
      </c>
      <c r="B166" s="438">
        <v>37</v>
      </c>
      <c r="C166" s="274">
        <v>27.2</v>
      </c>
      <c r="D166" s="338">
        <v>3740</v>
      </c>
      <c r="E166" s="29"/>
    </row>
    <row r="167" spans="1:5" s="6" customFormat="1" ht="17.45" customHeight="1" x14ac:dyDescent="0.3">
      <c r="A167" s="272">
        <f>'Tbl1a&amp;b. A'!B168</f>
        <v>41801</v>
      </c>
      <c r="B167" s="438">
        <v>39</v>
      </c>
      <c r="C167" s="274">
        <v>26.5</v>
      </c>
      <c r="D167" s="338">
        <v>2470</v>
      </c>
      <c r="E167" s="29"/>
    </row>
    <row r="168" spans="1:5" s="6" customFormat="1" ht="17.45" customHeight="1" x14ac:dyDescent="0.3">
      <c r="A168" s="272">
        <f>'Tbl1a&amp;b. A'!B169</f>
        <v>41802</v>
      </c>
      <c r="B168" s="438">
        <v>39</v>
      </c>
      <c r="C168" s="274">
        <v>25.6</v>
      </c>
      <c r="D168" s="338">
        <v>2190</v>
      </c>
      <c r="E168" s="29"/>
    </row>
    <row r="169" spans="1:5" s="6" customFormat="1" ht="17.45" customHeight="1" x14ac:dyDescent="0.3">
      <c r="A169" s="272">
        <f>'Tbl1a&amp;b. A'!B170</f>
        <v>41803</v>
      </c>
      <c r="B169" s="438">
        <v>38</v>
      </c>
      <c r="C169" s="274">
        <v>24.2</v>
      </c>
      <c r="D169" s="338">
        <v>2170</v>
      </c>
      <c r="E169" s="29"/>
    </row>
    <row r="170" spans="1:5" s="6" customFormat="1" ht="17.45" customHeight="1" x14ac:dyDescent="0.3">
      <c r="A170" s="272">
        <f>'Tbl1a&amp;b. A'!B171</f>
        <v>41804</v>
      </c>
      <c r="B170" s="438">
        <v>37</v>
      </c>
      <c r="C170" s="274">
        <v>23.8</v>
      </c>
      <c r="D170" s="338">
        <v>3420</v>
      </c>
      <c r="E170" s="29"/>
    </row>
    <row r="171" spans="1:5" s="6" customFormat="1" ht="17.45" customHeight="1" x14ac:dyDescent="0.3">
      <c r="A171" s="272">
        <f>'Tbl1a&amp;b. A'!B172</f>
        <v>41805</v>
      </c>
      <c r="B171" s="438">
        <v>38</v>
      </c>
      <c r="C171" s="274">
        <v>24.1</v>
      </c>
      <c r="D171" s="338">
        <v>3590</v>
      </c>
      <c r="E171" s="29"/>
    </row>
    <row r="172" spans="1:5" s="6" customFormat="1" ht="17.45" customHeight="1" x14ac:dyDescent="0.3">
      <c r="A172" s="272">
        <f>'Tbl1a&amp;b. A'!B173</f>
        <v>41806</v>
      </c>
      <c r="B172" s="438">
        <v>37</v>
      </c>
      <c r="C172" s="274">
        <v>24</v>
      </c>
      <c r="D172" s="338">
        <v>3310</v>
      </c>
      <c r="E172" s="29"/>
    </row>
    <row r="173" spans="1:5" s="6" customFormat="1" ht="17.45" customHeight="1" x14ac:dyDescent="0.3">
      <c r="A173" s="272">
        <f>'Tbl1a&amp;b. A'!B174</f>
        <v>41807</v>
      </c>
      <c r="B173" s="438">
        <v>39</v>
      </c>
      <c r="C173" s="274">
        <v>22.9</v>
      </c>
      <c r="D173" s="338">
        <v>2830</v>
      </c>
      <c r="E173" s="29"/>
    </row>
    <row r="174" spans="1:5" s="6" customFormat="1" ht="17.45" customHeight="1" x14ac:dyDescent="0.3">
      <c r="A174" s="272">
        <f>'Tbl1a&amp;b. A'!B175</f>
        <v>41808</v>
      </c>
      <c r="B174" s="438">
        <v>39</v>
      </c>
      <c r="C174" s="274">
        <v>22</v>
      </c>
      <c r="D174" s="338">
        <v>2660</v>
      </c>
      <c r="E174" s="29"/>
    </row>
    <row r="175" spans="1:5" s="6" customFormat="1" ht="17.45" customHeight="1" x14ac:dyDescent="0.3">
      <c r="A175" s="272">
        <f>'Tbl1a&amp;b. A'!B176</f>
        <v>41809</v>
      </c>
      <c r="B175" s="438">
        <v>39</v>
      </c>
      <c r="C175" s="274">
        <v>23.9</v>
      </c>
      <c r="D175" s="338">
        <v>3010</v>
      </c>
      <c r="E175" s="29"/>
    </row>
    <row r="176" spans="1:5" s="6" customFormat="1" ht="17.45" customHeight="1" x14ac:dyDescent="0.3">
      <c r="A176" s="272">
        <f>'Tbl1a&amp;b. A'!B177</f>
        <v>41810</v>
      </c>
      <c r="B176" s="438">
        <v>38</v>
      </c>
      <c r="C176" s="274">
        <v>25.2</v>
      </c>
      <c r="D176" s="338">
        <v>3040</v>
      </c>
      <c r="E176" s="29"/>
    </row>
    <row r="177" spans="1:5" s="6" customFormat="1" ht="17.45" customHeight="1" x14ac:dyDescent="0.3">
      <c r="A177" s="272">
        <f>'Tbl1a&amp;b. A'!B178</f>
        <v>41811</v>
      </c>
      <c r="B177" s="438">
        <v>34</v>
      </c>
      <c r="C177" s="274">
        <v>25</v>
      </c>
      <c r="D177" s="338">
        <v>3180</v>
      </c>
      <c r="E177" s="29"/>
    </row>
    <row r="178" spans="1:5" s="6" customFormat="1" ht="17.45" customHeight="1" x14ac:dyDescent="0.3">
      <c r="A178" s="272">
        <f>'Tbl1a&amp;b. A'!B179</f>
        <v>41812</v>
      </c>
      <c r="B178" s="438">
        <v>36</v>
      </c>
      <c r="C178" s="274">
        <v>23.6</v>
      </c>
      <c r="D178" s="338">
        <v>3590</v>
      </c>
      <c r="E178" s="29"/>
    </row>
    <row r="179" spans="1:5" s="6" customFormat="1" ht="17.45" customHeight="1" x14ac:dyDescent="0.3">
      <c r="A179" s="272">
        <f>'Tbl1a&amp;b. A'!B180</f>
        <v>41813</v>
      </c>
      <c r="B179" s="438">
        <v>35</v>
      </c>
      <c r="C179" s="274">
        <v>25.6</v>
      </c>
      <c r="D179" s="338">
        <v>4670</v>
      </c>
      <c r="E179" s="29"/>
    </row>
    <row r="180" spans="1:5" s="6" customFormat="1" ht="17.45" customHeight="1" x14ac:dyDescent="0.3">
      <c r="A180" s="272">
        <f>'Tbl1a&amp;b. A'!B181</f>
        <v>41814</v>
      </c>
      <c r="B180" s="438">
        <v>33</v>
      </c>
      <c r="C180" s="274">
        <v>27.1</v>
      </c>
      <c r="D180" s="338">
        <v>4060</v>
      </c>
      <c r="E180" s="29"/>
    </row>
    <row r="181" spans="1:5" s="6" customFormat="1" ht="17.45" customHeight="1" x14ac:dyDescent="0.3">
      <c r="A181" s="272">
        <f>'Tbl1a&amp;b. A'!B182</f>
        <v>41815</v>
      </c>
      <c r="B181" s="438">
        <v>34</v>
      </c>
      <c r="C181" s="274">
        <v>26.1</v>
      </c>
      <c r="D181" s="338">
        <v>3670</v>
      </c>
      <c r="E181" s="29"/>
    </row>
    <row r="182" spans="1:5" s="6" customFormat="1" ht="17.45" customHeight="1" x14ac:dyDescent="0.3">
      <c r="A182" s="272">
        <f>'Tbl1a&amp;b. A'!B183</f>
        <v>41816</v>
      </c>
      <c r="B182" s="438">
        <v>32</v>
      </c>
      <c r="C182" s="274">
        <v>25.2</v>
      </c>
      <c r="D182" s="338">
        <v>3560</v>
      </c>
      <c r="E182" s="29"/>
    </row>
    <row r="183" spans="1:5" s="6" customFormat="1" ht="17.45" customHeight="1" x14ac:dyDescent="0.3">
      <c r="A183" s="272">
        <f>'Tbl1a&amp;b. A'!B184</f>
        <v>41817</v>
      </c>
      <c r="B183" s="438">
        <v>33</v>
      </c>
      <c r="C183" s="274">
        <v>25.1</v>
      </c>
      <c r="D183" s="338">
        <v>3390</v>
      </c>
      <c r="E183" s="29"/>
    </row>
    <row r="184" spans="1:5" s="6" customFormat="1" ht="17.45" customHeight="1" x14ac:dyDescent="0.3">
      <c r="A184" s="272">
        <f>'Tbl1a&amp;b. A'!B185</f>
        <v>41818</v>
      </c>
      <c r="B184" s="438">
        <v>33</v>
      </c>
      <c r="C184" s="274">
        <v>26</v>
      </c>
      <c r="D184" s="338">
        <v>3190</v>
      </c>
      <c r="E184" s="29"/>
    </row>
    <row r="185" spans="1:5" s="6" customFormat="1" ht="17.45" customHeight="1" x14ac:dyDescent="0.3">
      <c r="A185" s="272">
        <f>'Tbl1a&amp;b. A'!B186</f>
        <v>41819</v>
      </c>
      <c r="B185" s="438">
        <v>35</v>
      </c>
      <c r="C185" s="274">
        <v>26.2</v>
      </c>
      <c r="D185" s="338">
        <v>3180</v>
      </c>
      <c r="E185" s="29"/>
    </row>
    <row r="186" spans="1:5" s="6" customFormat="1" ht="17.45" customHeight="1" x14ac:dyDescent="0.3">
      <c r="A186" s="272">
        <v>41820</v>
      </c>
      <c r="B186" s="438">
        <v>36</v>
      </c>
      <c r="C186" s="274">
        <v>28.1</v>
      </c>
      <c r="D186" s="338">
        <v>2700</v>
      </c>
      <c r="E186" s="29"/>
    </row>
    <row r="187" spans="1:5" s="6" customFormat="1" ht="17.45" customHeight="1" x14ac:dyDescent="0.3">
      <c r="A187" s="272">
        <v>41821</v>
      </c>
      <c r="B187" s="438">
        <v>34</v>
      </c>
      <c r="C187" s="274">
        <v>28.9</v>
      </c>
      <c r="D187" s="338">
        <v>2610</v>
      </c>
      <c r="E187" s="29"/>
    </row>
    <row r="188" spans="1:5" s="6" customFormat="1" ht="17.45" customHeight="1" x14ac:dyDescent="0.3">
      <c r="A188" s="272">
        <v>41822</v>
      </c>
      <c r="B188" s="438">
        <v>34</v>
      </c>
      <c r="C188" s="274">
        <v>28.2</v>
      </c>
      <c r="D188" s="338">
        <v>2050</v>
      </c>
      <c r="E188" s="29"/>
    </row>
    <row r="189" spans="1:5" s="6" customFormat="1" ht="17.45" customHeight="1" x14ac:dyDescent="0.3">
      <c r="A189" s="272">
        <v>41823</v>
      </c>
      <c r="B189" s="438">
        <v>29</v>
      </c>
      <c r="C189" s="274">
        <v>27.8</v>
      </c>
      <c r="D189" s="338">
        <v>2410</v>
      </c>
      <c r="E189" s="29"/>
    </row>
    <row r="190" spans="1:5" s="6" customFormat="1" ht="17.45" customHeight="1" x14ac:dyDescent="0.3">
      <c r="A190" s="272">
        <v>41824</v>
      </c>
      <c r="B190" s="438">
        <v>29</v>
      </c>
      <c r="C190" s="274">
        <v>27.5</v>
      </c>
      <c r="D190" s="338">
        <v>2960</v>
      </c>
      <c r="E190" s="29"/>
    </row>
    <row r="191" spans="1:5" s="6" customFormat="1" ht="17.45" customHeight="1" x14ac:dyDescent="0.3">
      <c r="A191" s="272">
        <v>41825</v>
      </c>
      <c r="B191" s="438">
        <v>29</v>
      </c>
      <c r="C191" s="274">
        <v>26.7</v>
      </c>
      <c r="D191" s="338">
        <v>2470</v>
      </c>
      <c r="E191" s="29"/>
    </row>
    <row r="192" spans="1:5" s="6" customFormat="1" ht="17.45" customHeight="1" x14ac:dyDescent="0.3">
      <c r="A192" s="272">
        <v>41826</v>
      </c>
      <c r="B192" s="438">
        <v>28</v>
      </c>
      <c r="C192" s="274">
        <v>26.3</v>
      </c>
      <c r="D192" s="338">
        <v>2090</v>
      </c>
      <c r="E192" s="29"/>
    </row>
    <row r="193" spans="1:5" s="6" customFormat="1" ht="17.45" customHeight="1" x14ac:dyDescent="0.3">
      <c r="A193" s="272">
        <v>41827</v>
      </c>
      <c r="B193" s="438">
        <v>27</v>
      </c>
      <c r="C193" s="274">
        <v>25</v>
      </c>
      <c r="D193" s="338">
        <v>1950</v>
      </c>
      <c r="E193" s="29"/>
    </row>
    <row r="194" spans="1:5" s="6" customFormat="1" ht="17.45" customHeight="1" x14ac:dyDescent="0.3">
      <c r="A194" s="272">
        <v>41828</v>
      </c>
      <c r="B194" s="438">
        <v>27</v>
      </c>
      <c r="C194" s="274">
        <v>25.9</v>
      </c>
      <c r="D194" s="338">
        <v>2010</v>
      </c>
      <c r="E194" s="29"/>
    </row>
    <row r="195" spans="1:5" s="6" customFormat="1" ht="17.45" customHeight="1" x14ac:dyDescent="0.3">
      <c r="A195" s="272">
        <v>41829</v>
      </c>
      <c r="B195" s="438">
        <v>25</v>
      </c>
      <c r="C195" s="274">
        <v>27.5</v>
      </c>
      <c r="D195" s="338">
        <v>2430</v>
      </c>
      <c r="E195" s="29"/>
    </row>
    <row r="196" spans="1:5" s="6" customFormat="1" ht="17.45" customHeight="1" x14ac:dyDescent="0.3">
      <c r="A196" s="272">
        <v>41830</v>
      </c>
      <c r="B196" s="438">
        <v>26</v>
      </c>
      <c r="C196" s="274">
        <v>27.3</v>
      </c>
      <c r="D196" s="338">
        <v>2700</v>
      </c>
      <c r="E196" s="29"/>
    </row>
    <row r="197" spans="1:5" s="6" customFormat="1" ht="17.45" customHeight="1" x14ac:dyDescent="0.3">
      <c r="A197" s="272">
        <v>41831</v>
      </c>
      <c r="B197" s="438">
        <v>26</v>
      </c>
      <c r="C197" s="274">
        <v>26.6</v>
      </c>
      <c r="D197" s="338">
        <v>2700</v>
      </c>
      <c r="E197" s="29"/>
    </row>
    <row r="198" spans="1:5" s="6" customFormat="1" ht="17.45" customHeight="1" x14ac:dyDescent="0.3">
      <c r="A198" s="272">
        <v>41832</v>
      </c>
      <c r="B198" s="438">
        <v>25</v>
      </c>
      <c r="C198" s="274">
        <v>25.9</v>
      </c>
      <c r="D198" s="338">
        <v>2860</v>
      </c>
      <c r="E198" s="29"/>
    </row>
    <row r="199" spans="1:5" s="6" customFormat="1" ht="17.45" customHeight="1" x14ac:dyDescent="0.3">
      <c r="A199" s="272">
        <v>41833</v>
      </c>
      <c r="B199" s="438">
        <v>24</v>
      </c>
      <c r="C199" s="274">
        <v>26.3</v>
      </c>
      <c r="D199" s="338">
        <v>3250</v>
      </c>
      <c r="E199" s="29"/>
    </row>
    <row r="200" spans="1:5" s="6" customFormat="1" ht="17.45" customHeight="1" x14ac:dyDescent="0.3">
      <c r="A200" s="272">
        <v>41834</v>
      </c>
      <c r="B200" s="438">
        <v>22</v>
      </c>
      <c r="C200" s="274">
        <v>27.9</v>
      </c>
      <c r="D200" s="338">
        <v>3290</v>
      </c>
      <c r="E200" s="29"/>
    </row>
    <row r="201" spans="1:5" s="6" customFormat="1" ht="17.45" customHeight="1" x14ac:dyDescent="0.3">
      <c r="A201" s="272">
        <v>41835</v>
      </c>
      <c r="B201" s="438">
        <v>24</v>
      </c>
      <c r="C201" s="274">
        <v>27.9</v>
      </c>
      <c r="D201" s="338">
        <v>2740</v>
      </c>
      <c r="E201" s="29"/>
    </row>
    <row r="202" spans="1:5" s="6" customFormat="1" ht="17.45" customHeight="1" x14ac:dyDescent="0.3">
      <c r="A202" s="272">
        <v>41836</v>
      </c>
      <c r="B202" s="438">
        <v>24</v>
      </c>
      <c r="C202" s="274">
        <v>28</v>
      </c>
      <c r="D202" s="338">
        <v>1960</v>
      </c>
      <c r="E202" s="29"/>
    </row>
    <row r="203" spans="1:5" s="6" customFormat="1" ht="17.45" customHeight="1" x14ac:dyDescent="0.3">
      <c r="A203" s="272">
        <v>41837</v>
      </c>
      <c r="B203" s="438">
        <v>22</v>
      </c>
      <c r="C203" s="274">
        <v>27.1</v>
      </c>
      <c r="D203" s="338">
        <v>1990</v>
      </c>
      <c r="E203" s="29"/>
    </row>
    <row r="204" spans="1:5" s="6" customFormat="1" ht="17.45" customHeight="1" x14ac:dyDescent="0.3">
      <c r="A204" s="272">
        <v>41838</v>
      </c>
      <c r="B204" s="438">
        <v>20</v>
      </c>
      <c r="C204" s="274">
        <v>26.9</v>
      </c>
      <c r="D204" s="338">
        <v>2370</v>
      </c>
      <c r="E204" s="29"/>
    </row>
    <row r="205" spans="1:5" s="6" customFormat="1" ht="17.45" customHeight="1" x14ac:dyDescent="0.3">
      <c r="A205" s="272">
        <v>41839</v>
      </c>
      <c r="B205" s="438">
        <v>22</v>
      </c>
      <c r="C205" s="274">
        <v>27.2</v>
      </c>
      <c r="D205" s="338">
        <v>2700</v>
      </c>
      <c r="E205" s="29"/>
    </row>
    <row r="206" spans="1:5" s="6" customFormat="1" ht="17.45" customHeight="1" x14ac:dyDescent="0.3">
      <c r="A206" s="272">
        <v>41840</v>
      </c>
      <c r="B206" s="438">
        <v>22</v>
      </c>
      <c r="C206" s="274">
        <v>27.2</v>
      </c>
      <c r="D206" s="338">
        <v>2290</v>
      </c>
      <c r="E206" s="29"/>
    </row>
    <row r="207" spans="1:5" s="6" customFormat="1" ht="17.45" customHeight="1" x14ac:dyDescent="0.3">
      <c r="A207" s="272">
        <v>41841</v>
      </c>
      <c r="B207" s="438">
        <v>26</v>
      </c>
      <c r="C207" s="274">
        <v>26.5</v>
      </c>
      <c r="D207" s="338">
        <v>2110</v>
      </c>
      <c r="E207" s="29"/>
    </row>
    <row r="208" spans="1:5" s="6" customFormat="1" ht="17.45" customHeight="1" x14ac:dyDescent="0.3">
      <c r="A208" s="272">
        <v>41842</v>
      </c>
      <c r="B208" s="438">
        <v>27</v>
      </c>
      <c r="C208" s="274">
        <v>26.6</v>
      </c>
      <c r="D208" s="338">
        <v>1760</v>
      </c>
      <c r="E208" s="29"/>
    </row>
    <row r="209" spans="1:5" s="6" customFormat="1" ht="17.45" customHeight="1" x14ac:dyDescent="0.3">
      <c r="A209" s="272">
        <v>41843</v>
      </c>
      <c r="B209" s="438">
        <v>25</v>
      </c>
      <c r="C209" s="274">
        <v>26.5</v>
      </c>
      <c r="D209" s="338">
        <v>1740</v>
      </c>
      <c r="E209" s="29"/>
    </row>
    <row r="210" spans="1:5" s="6" customFormat="1" ht="18.75" customHeight="1" x14ac:dyDescent="0.3">
      <c r="A210" s="272">
        <v>41844</v>
      </c>
      <c r="B210" s="438">
        <v>24</v>
      </c>
      <c r="C210" s="274">
        <v>26.1</v>
      </c>
      <c r="D210" s="338">
        <v>2070</v>
      </c>
      <c r="E210" s="29"/>
    </row>
    <row r="211" spans="1:5" s="6" customFormat="1" ht="18.75" customHeight="1" x14ac:dyDescent="0.3">
      <c r="A211" s="272">
        <v>41845</v>
      </c>
      <c r="B211" s="438">
        <v>25</v>
      </c>
      <c r="C211" s="274">
        <v>27.2</v>
      </c>
      <c r="D211" s="338">
        <v>2680</v>
      </c>
      <c r="E211" s="29"/>
    </row>
    <row r="212" spans="1:5" s="6" customFormat="1" ht="18.75" customHeight="1" x14ac:dyDescent="0.3">
      <c r="A212" s="272">
        <v>41846</v>
      </c>
      <c r="B212" s="438">
        <v>25</v>
      </c>
      <c r="C212" s="274">
        <v>27.9</v>
      </c>
      <c r="D212" s="338">
        <v>3050</v>
      </c>
      <c r="E212" s="29"/>
    </row>
    <row r="213" spans="1:5" s="6" customFormat="1" ht="18.75" customHeight="1" x14ac:dyDescent="0.3">
      <c r="A213" s="272">
        <v>41847</v>
      </c>
      <c r="B213" s="438">
        <v>26</v>
      </c>
      <c r="C213" s="274">
        <v>28.3</v>
      </c>
      <c r="D213" s="338">
        <v>2640</v>
      </c>
      <c r="E213" s="29"/>
    </row>
    <row r="214" spans="1:5" s="6" customFormat="1" ht="18.75" customHeight="1" x14ac:dyDescent="0.3">
      <c r="A214" s="272">
        <v>41848</v>
      </c>
      <c r="B214" s="438">
        <v>25</v>
      </c>
      <c r="C214" s="274">
        <v>27.5</v>
      </c>
      <c r="D214" s="338">
        <v>2430</v>
      </c>
      <c r="E214" s="29"/>
    </row>
    <row r="215" spans="1:5" s="6" customFormat="1" ht="18.75" customHeight="1" x14ac:dyDescent="0.3">
      <c r="A215" s="272">
        <v>41849</v>
      </c>
      <c r="B215" s="438">
        <v>27</v>
      </c>
      <c r="C215" s="274">
        <v>28.4</v>
      </c>
      <c r="D215" s="338">
        <v>2070</v>
      </c>
      <c r="E215" s="29"/>
    </row>
    <row r="216" spans="1:5" s="6" customFormat="1" ht="18.75" customHeight="1" x14ac:dyDescent="0.3">
      <c r="A216" s="272">
        <v>41850</v>
      </c>
      <c r="B216" s="438">
        <v>23</v>
      </c>
      <c r="C216" s="274">
        <v>28.3</v>
      </c>
      <c r="D216" s="338">
        <v>1910</v>
      </c>
      <c r="E216" s="29"/>
    </row>
    <row r="217" spans="1:5" s="6" customFormat="1" ht="18.75" customHeight="1" x14ac:dyDescent="0.3">
      <c r="A217" s="272">
        <v>41851</v>
      </c>
      <c r="B217" s="438">
        <v>22</v>
      </c>
      <c r="C217" s="274">
        <v>29</v>
      </c>
      <c r="D217" s="338">
        <v>1920</v>
      </c>
      <c r="E217" s="29"/>
    </row>
    <row r="218" spans="1:5" s="6" customFormat="1" ht="18.75" customHeight="1" x14ac:dyDescent="0.3">
      <c r="A218" s="272">
        <v>41852</v>
      </c>
      <c r="B218" s="438">
        <v>24</v>
      </c>
      <c r="C218" s="274">
        <v>28.4</v>
      </c>
      <c r="D218" s="338">
        <v>1770</v>
      </c>
      <c r="E218" s="29"/>
    </row>
    <row r="219" spans="1:5" s="6" customFormat="1" ht="18.75" customHeight="1" x14ac:dyDescent="0.3">
      <c r="A219" s="272">
        <v>41853</v>
      </c>
      <c r="B219" s="438">
        <v>24</v>
      </c>
      <c r="C219" s="274">
        <v>28</v>
      </c>
      <c r="D219" s="338">
        <v>1600</v>
      </c>
      <c r="E219" s="29"/>
    </row>
    <row r="220" spans="1:5" s="6" customFormat="1" ht="18.75" customHeight="1" x14ac:dyDescent="0.3">
      <c r="A220" s="272">
        <v>41854</v>
      </c>
      <c r="B220" s="438">
        <v>26</v>
      </c>
      <c r="C220" s="274">
        <v>26.6</v>
      </c>
      <c r="D220" s="338">
        <v>1520</v>
      </c>
      <c r="E220" s="29"/>
    </row>
    <row r="221" spans="1:5" s="6" customFormat="1" ht="18.75" customHeight="1" x14ac:dyDescent="0.3">
      <c r="A221" s="272">
        <v>41855</v>
      </c>
      <c r="B221" s="438">
        <v>26</v>
      </c>
      <c r="C221" s="274">
        <v>24.1</v>
      </c>
      <c r="D221" s="338">
        <v>1530</v>
      </c>
      <c r="E221" s="29"/>
    </row>
    <row r="222" spans="1:5" s="6" customFormat="1" ht="18.75" customHeight="1" x14ac:dyDescent="0.3">
      <c r="A222" s="272">
        <v>41856</v>
      </c>
      <c r="B222" s="438">
        <v>26</v>
      </c>
      <c r="C222" s="274">
        <v>24.1</v>
      </c>
      <c r="D222" s="338">
        <v>1890</v>
      </c>
      <c r="E222" s="29"/>
    </row>
    <row r="223" spans="1:5" s="6" customFormat="1" ht="18.75" customHeight="1" x14ac:dyDescent="0.3">
      <c r="A223" s="272">
        <v>41857</v>
      </c>
      <c r="B223" s="438">
        <v>25</v>
      </c>
      <c r="C223" s="274">
        <v>25.9</v>
      </c>
      <c r="D223" s="338">
        <v>1730</v>
      </c>
      <c r="E223" s="29"/>
    </row>
    <row r="224" spans="1:5" s="6" customFormat="1" ht="18.75" customHeight="1" x14ac:dyDescent="0.3">
      <c r="A224" s="272">
        <v>41858</v>
      </c>
      <c r="B224" s="438">
        <v>23</v>
      </c>
      <c r="C224" s="274">
        <v>27.1</v>
      </c>
      <c r="D224" s="338">
        <v>1670</v>
      </c>
      <c r="E224" s="29"/>
    </row>
    <row r="225" spans="1:5" s="6" customFormat="1" ht="18.75" customHeight="1" x14ac:dyDescent="0.3">
      <c r="A225" s="272">
        <v>41859</v>
      </c>
      <c r="B225" s="438">
        <v>20</v>
      </c>
      <c r="C225" s="274">
        <v>27.4</v>
      </c>
      <c r="D225" s="338">
        <v>2110</v>
      </c>
      <c r="E225" s="29"/>
    </row>
    <row r="226" spans="1:5" s="6" customFormat="1" ht="17.45" customHeight="1" x14ac:dyDescent="0.3">
      <c r="A226" s="272">
        <v>41860</v>
      </c>
      <c r="B226" s="438">
        <v>22</v>
      </c>
      <c r="C226" s="274">
        <v>26.8</v>
      </c>
      <c r="D226" s="338">
        <v>2290</v>
      </c>
      <c r="E226" s="29"/>
    </row>
    <row r="227" spans="1:5" s="6" customFormat="1" ht="17.45" customHeight="1" x14ac:dyDescent="0.3">
      <c r="A227" s="272">
        <v>41861</v>
      </c>
      <c r="B227" s="438">
        <v>21</v>
      </c>
      <c r="C227" s="274">
        <v>25.8</v>
      </c>
      <c r="D227" s="338">
        <v>2120</v>
      </c>
      <c r="E227" s="29"/>
    </row>
    <row r="228" spans="1:5" s="6" customFormat="1" ht="17.45" customHeight="1" x14ac:dyDescent="0.3">
      <c r="A228" s="272">
        <v>41862</v>
      </c>
      <c r="B228" s="438">
        <v>20</v>
      </c>
      <c r="C228" s="274">
        <v>25.4</v>
      </c>
      <c r="D228" s="338">
        <v>2360</v>
      </c>
      <c r="E228" s="29"/>
    </row>
    <row r="229" spans="1:5" s="6" customFormat="1" ht="17.45" customHeight="1" x14ac:dyDescent="0.3">
      <c r="A229" s="272">
        <v>41863</v>
      </c>
      <c r="B229" s="438">
        <v>19</v>
      </c>
      <c r="C229" s="274">
        <v>26.7</v>
      </c>
      <c r="D229" s="338">
        <v>2640</v>
      </c>
      <c r="E229" s="29"/>
    </row>
    <row r="230" spans="1:5" s="6" customFormat="1" ht="17.45" customHeight="1" x14ac:dyDescent="0.3">
      <c r="A230" s="272">
        <v>41864</v>
      </c>
      <c r="B230" s="438">
        <v>19</v>
      </c>
      <c r="C230" s="274">
        <v>25.7</v>
      </c>
      <c r="D230" s="338">
        <v>2580</v>
      </c>
      <c r="E230" s="29"/>
    </row>
    <row r="231" spans="1:5" s="6" customFormat="1" ht="17.45" customHeight="1" x14ac:dyDescent="0.3">
      <c r="A231" s="272">
        <v>41865</v>
      </c>
      <c r="B231" s="438">
        <v>20</v>
      </c>
      <c r="C231" s="274">
        <v>26</v>
      </c>
      <c r="D231" s="338">
        <v>2590</v>
      </c>
      <c r="E231" s="29"/>
    </row>
    <row r="232" spans="1:5" s="6" customFormat="1" ht="17.45" customHeight="1" x14ac:dyDescent="0.3">
      <c r="A232" s="272">
        <v>41866</v>
      </c>
      <c r="B232" s="438">
        <v>20</v>
      </c>
      <c r="C232" s="274">
        <v>26.7</v>
      </c>
      <c r="D232" s="338">
        <v>2310</v>
      </c>
      <c r="E232" s="29"/>
    </row>
    <row r="233" spans="1:5" s="6" customFormat="1" ht="17.45" customHeight="1" x14ac:dyDescent="0.3">
      <c r="A233" s="272">
        <v>41867</v>
      </c>
      <c r="B233" s="438">
        <v>19</v>
      </c>
      <c r="C233" s="274">
        <v>27.1</v>
      </c>
      <c r="D233" s="338">
        <v>2620</v>
      </c>
      <c r="E233" s="29"/>
    </row>
    <row r="234" spans="1:5" s="6" customFormat="1" ht="17.45" customHeight="1" x14ac:dyDescent="0.3">
      <c r="A234" s="272">
        <v>41868</v>
      </c>
      <c r="B234" s="438">
        <v>20</v>
      </c>
      <c r="C234" s="274">
        <v>26.5</v>
      </c>
      <c r="D234" s="338">
        <v>2770</v>
      </c>
      <c r="E234" s="29"/>
    </row>
    <row r="235" spans="1:5" s="6" customFormat="1" ht="17.45" customHeight="1" x14ac:dyDescent="0.3">
      <c r="A235" s="272">
        <v>41869</v>
      </c>
      <c r="B235" s="438">
        <v>23</v>
      </c>
      <c r="C235" s="274">
        <v>26</v>
      </c>
      <c r="D235" s="338">
        <v>2280</v>
      </c>
      <c r="E235" s="29"/>
    </row>
    <row r="236" spans="1:5" s="6" customFormat="1" ht="17.45" customHeight="1" x14ac:dyDescent="0.3">
      <c r="A236" s="272">
        <v>41870</v>
      </c>
      <c r="B236" s="438">
        <v>23</v>
      </c>
      <c r="C236" s="274">
        <v>26.2</v>
      </c>
      <c r="D236" s="338">
        <v>2130</v>
      </c>
      <c r="E236" s="29"/>
    </row>
    <row r="237" spans="1:5" s="6" customFormat="1" ht="17.45" customHeight="1" x14ac:dyDescent="0.3">
      <c r="A237" s="272">
        <v>41871</v>
      </c>
      <c r="B237" s="438">
        <v>25</v>
      </c>
      <c r="C237" s="274">
        <v>25.8</v>
      </c>
      <c r="D237" s="338">
        <v>2060</v>
      </c>
      <c r="E237" s="29"/>
    </row>
    <row r="238" spans="1:5" s="6" customFormat="1" ht="17.45" customHeight="1" x14ac:dyDescent="0.3">
      <c r="A238" s="272">
        <v>41872</v>
      </c>
      <c r="B238" s="438">
        <v>25</v>
      </c>
      <c r="C238" s="274">
        <v>25.6</v>
      </c>
      <c r="D238" s="338">
        <v>1800</v>
      </c>
      <c r="E238" s="29"/>
    </row>
    <row r="239" spans="1:5" s="6" customFormat="1" ht="17.45" customHeight="1" x14ac:dyDescent="0.3">
      <c r="A239" s="272">
        <v>41873</v>
      </c>
      <c r="B239" s="438">
        <v>28</v>
      </c>
      <c r="C239" s="274">
        <v>26</v>
      </c>
      <c r="D239" s="338">
        <v>1540</v>
      </c>
      <c r="E239" s="29"/>
    </row>
    <row r="240" spans="1:5" s="6" customFormat="1" ht="17.45" customHeight="1" x14ac:dyDescent="0.3">
      <c r="A240" s="272">
        <v>41874</v>
      </c>
      <c r="B240" s="438">
        <v>28</v>
      </c>
      <c r="C240" s="274">
        <v>25.4</v>
      </c>
      <c r="D240" s="338">
        <v>1430</v>
      </c>
      <c r="E240" s="29"/>
    </row>
    <row r="241" spans="1:5" s="6" customFormat="1" ht="17.45" customHeight="1" x14ac:dyDescent="0.3">
      <c r="A241" s="272">
        <v>41875</v>
      </c>
      <c r="B241" s="438">
        <v>28</v>
      </c>
      <c r="C241" s="274">
        <v>25.4</v>
      </c>
      <c r="D241" s="419"/>
      <c r="E241" s="29"/>
    </row>
    <row r="242" spans="1:5" s="6" customFormat="1" ht="17.45" customHeight="1" x14ac:dyDescent="0.3">
      <c r="A242" s="272">
        <v>41876</v>
      </c>
      <c r="B242" s="438">
        <v>29</v>
      </c>
      <c r="C242" s="274">
        <v>24.8</v>
      </c>
      <c r="D242" s="419"/>
      <c r="E242" s="29"/>
    </row>
    <row r="243" spans="1:5" s="6" customFormat="1" ht="17.45" customHeight="1" x14ac:dyDescent="0.3">
      <c r="A243" s="272">
        <v>41877</v>
      </c>
      <c r="B243" s="438">
        <v>30</v>
      </c>
      <c r="C243" s="628"/>
      <c r="D243" s="419"/>
      <c r="E243" s="29"/>
    </row>
    <row r="244" spans="1:5" s="6" customFormat="1" ht="17.45" customHeight="1" x14ac:dyDescent="0.3">
      <c r="A244" s="272">
        <v>41878</v>
      </c>
      <c r="B244" s="438">
        <v>34</v>
      </c>
      <c r="C244" s="274">
        <v>26</v>
      </c>
      <c r="D244" s="338">
        <v>1320</v>
      </c>
      <c r="E244" s="29"/>
    </row>
    <row r="245" spans="1:5" s="6" customFormat="1" ht="17.45" customHeight="1" x14ac:dyDescent="0.3">
      <c r="A245" s="272">
        <v>41879</v>
      </c>
      <c r="B245" s="438">
        <v>34</v>
      </c>
      <c r="C245" s="274">
        <v>26.3</v>
      </c>
      <c r="D245" s="338">
        <v>1230</v>
      </c>
      <c r="E245" s="29"/>
    </row>
    <row r="246" spans="1:5" s="6" customFormat="1" ht="17.45" customHeight="1" x14ac:dyDescent="0.3">
      <c r="A246" s="272">
        <v>41880</v>
      </c>
      <c r="B246" s="438">
        <v>32</v>
      </c>
      <c r="C246" s="274">
        <v>25.9</v>
      </c>
      <c r="D246" s="338">
        <v>1310</v>
      </c>
      <c r="E246" s="29"/>
    </row>
    <row r="247" spans="1:5" s="6" customFormat="1" ht="17.45" customHeight="1" x14ac:dyDescent="0.3">
      <c r="A247" s="272">
        <v>41881</v>
      </c>
      <c r="B247" s="438">
        <v>30</v>
      </c>
      <c r="C247" s="274">
        <v>25.6</v>
      </c>
      <c r="D247" s="338">
        <v>1530</v>
      </c>
      <c r="E247" s="29"/>
    </row>
    <row r="248" spans="1:5" s="6" customFormat="1" ht="17.25" customHeight="1" x14ac:dyDescent="0.3">
      <c r="A248" s="272">
        <v>41882</v>
      </c>
      <c r="B248" s="438">
        <v>30</v>
      </c>
      <c r="C248" s="274">
        <v>25.5</v>
      </c>
      <c r="D248" s="338">
        <v>1550</v>
      </c>
      <c r="E248" s="29"/>
    </row>
    <row r="249" spans="1:5" s="6" customFormat="1" ht="17.25" customHeight="1" x14ac:dyDescent="0.3">
      <c r="A249" s="272">
        <v>41883</v>
      </c>
      <c r="B249" s="438">
        <v>30</v>
      </c>
      <c r="C249" s="274">
        <v>25.8</v>
      </c>
      <c r="D249" s="338">
        <v>1543</v>
      </c>
      <c r="E249" s="29"/>
    </row>
    <row r="250" spans="1:5" s="6" customFormat="1" ht="17.25" customHeight="1" x14ac:dyDescent="0.3">
      <c r="A250" s="272">
        <v>41884</v>
      </c>
      <c r="B250" s="438">
        <v>30</v>
      </c>
      <c r="C250" s="274">
        <v>26.4</v>
      </c>
      <c r="D250" s="338">
        <v>1365</v>
      </c>
      <c r="E250" s="29"/>
    </row>
    <row r="251" spans="1:5" s="6" customFormat="1" ht="17.25" customHeight="1" x14ac:dyDescent="0.3">
      <c r="A251" s="272">
        <v>41885</v>
      </c>
      <c r="B251" s="438">
        <v>31</v>
      </c>
      <c r="C251" s="274">
        <v>25.3</v>
      </c>
      <c r="D251" s="338">
        <v>1182</v>
      </c>
      <c r="E251" s="29"/>
    </row>
    <row r="252" spans="1:5" s="6" customFormat="1" ht="17.25" customHeight="1" x14ac:dyDescent="0.3">
      <c r="A252" s="272">
        <v>41886</v>
      </c>
      <c r="B252" s="438">
        <v>31</v>
      </c>
      <c r="C252" s="274">
        <v>25.2</v>
      </c>
      <c r="D252" s="338">
        <v>1288</v>
      </c>
      <c r="E252" s="29"/>
    </row>
    <row r="253" spans="1:5" s="6" customFormat="1" ht="17.25" customHeight="1" x14ac:dyDescent="0.3">
      <c r="A253" s="272">
        <v>41887</v>
      </c>
      <c r="B253" s="438">
        <v>29</v>
      </c>
      <c r="C253" s="274">
        <v>25.2</v>
      </c>
      <c r="D253" s="338">
        <v>1430</v>
      </c>
      <c r="E253" s="29"/>
    </row>
    <row r="254" spans="1:5" s="6" customFormat="1" ht="17.25" customHeight="1" x14ac:dyDescent="0.3">
      <c r="A254" s="272">
        <v>41888</v>
      </c>
      <c r="B254" s="438">
        <v>27</v>
      </c>
      <c r="C254" s="274">
        <v>25.2</v>
      </c>
      <c r="D254" s="338">
        <v>1669</v>
      </c>
      <c r="E254" s="29"/>
    </row>
    <row r="255" spans="1:5" s="6" customFormat="1" ht="17.25" customHeight="1" x14ac:dyDescent="0.3">
      <c r="A255" s="272">
        <v>41889</v>
      </c>
      <c r="B255" s="438">
        <v>25</v>
      </c>
      <c r="C255" s="274">
        <v>24.7</v>
      </c>
      <c r="D255" s="338">
        <v>1867</v>
      </c>
      <c r="E255" s="29"/>
    </row>
    <row r="256" spans="1:5" s="6" customFormat="1" ht="17.25" customHeight="1" x14ac:dyDescent="0.3">
      <c r="A256" s="272">
        <v>41890</v>
      </c>
      <c r="B256" s="438">
        <v>25</v>
      </c>
      <c r="C256" s="274">
        <v>24.5</v>
      </c>
      <c r="D256" s="338">
        <v>1958</v>
      </c>
      <c r="E256" s="29"/>
    </row>
    <row r="257" spans="1:5" s="6" customFormat="1" ht="17.25" customHeight="1" x14ac:dyDescent="0.3">
      <c r="A257" s="272">
        <v>41891</v>
      </c>
      <c r="B257" s="438">
        <v>24</v>
      </c>
      <c r="C257" s="274">
        <v>23.2</v>
      </c>
      <c r="D257" s="338">
        <v>2038</v>
      </c>
      <c r="E257" s="29"/>
    </row>
    <row r="258" spans="1:5" s="6" customFormat="1" ht="17.25" customHeight="1" x14ac:dyDescent="0.3">
      <c r="A258" s="272">
        <v>41892</v>
      </c>
      <c r="B258" s="438">
        <v>25</v>
      </c>
      <c r="C258" s="274">
        <v>24.2</v>
      </c>
      <c r="D258" s="338">
        <v>2004</v>
      </c>
      <c r="E258" s="29"/>
    </row>
    <row r="259" spans="1:5" s="6" customFormat="1" ht="17.25" customHeight="1" x14ac:dyDescent="0.3">
      <c r="A259" s="272">
        <v>41893</v>
      </c>
      <c r="B259" s="438">
        <v>26</v>
      </c>
      <c r="C259" s="274">
        <v>24.5</v>
      </c>
      <c r="D259" s="338">
        <v>1937</v>
      </c>
      <c r="E259" s="29"/>
    </row>
    <row r="260" spans="1:5" s="6" customFormat="1" ht="17.25" customHeight="1" x14ac:dyDescent="0.3">
      <c r="A260" s="272">
        <v>41894</v>
      </c>
      <c r="B260" s="438">
        <v>26</v>
      </c>
      <c r="C260" s="274">
        <v>25</v>
      </c>
      <c r="D260" s="338">
        <v>1947</v>
      </c>
      <c r="E260" s="29"/>
    </row>
    <row r="261" spans="1:5" s="6" customFormat="1" ht="17.25" customHeight="1" x14ac:dyDescent="0.3">
      <c r="A261" s="272">
        <v>41895</v>
      </c>
      <c r="B261" s="438">
        <v>25</v>
      </c>
      <c r="C261" s="274">
        <v>25.3</v>
      </c>
      <c r="D261" s="338">
        <v>1926</v>
      </c>
      <c r="E261" s="29"/>
    </row>
    <row r="262" spans="1:5" s="6" customFormat="1" ht="17.25" customHeight="1" x14ac:dyDescent="0.3">
      <c r="A262" s="272">
        <v>41896</v>
      </c>
      <c r="B262" s="438">
        <v>26</v>
      </c>
      <c r="C262" s="274">
        <v>25.7</v>
      </c>
      <c r="D262" s="338">
        <v>1853</v>
      </c>
      <c r="E262" s="29"/>
    </row>
    <row r="263" spans="1:5" s="6" customFormat="1" ht="17.25" customHeight="1" x14ac:dyDescent="0.3">
      <c r="A263" s="272">
        <v>41897</v>
      </c>
      <c r="B263" s="438">
        <v>28</v>
      </c>
      <c r="C263" s="274">
        <v>25.6</v>
      </c>
      <c r="D263" s="338">
        <v>1758</v>
      </c>
      <c r="E263" s="29"/>
    </row>
    <row r="264" spans="1:5" s="6" customFormat="1" ht="17.25" customHeight="1" x14ac:dyDescent="0.3">
      <c r="A264" s="272">
        <v>41898</v>
      </c>
      <c r="B264" s="438">
        <v>26</v>
      </c>
      <c r="C264" s="274">
        <v>24.4</v>
      </c>
      <c r="D264" s="338">
        <v>1757</v>
      </c>
      <c r="E264" s="29"/>
    </row>
    <row r="265" spans="1:5" s="6" customFormat="1" ht="17.25" customHeight="1" x14ac:dyDescent="0.3">
      <c r="A265" s="272">
        <v>41899</v>
      </c>
      <c r="B265" s="438">
        <v>25</v>
      </c>
      <c r="C265" s="274">
        <v>24.9</v>
      </c>
      <c r="D265" s="338">
        <v>1747</v>
      </c>
      <c r="E265" s="29"/>
    </row>
    <row r="266" spans="1:5" s="6" customFormat="1" ht="17.25" customHeight="1" x14ac:dyDescent="0.3">
      <c r="A266" s="272">
        <v>41900</v>
      </c>
      <c r="B266" s="438">
        <v>24</v>
      </c>
      <c r="C266" s="274">
        <v>24.6</v>
      </c>
      <c r="D266" s="338">
        <v>1938</v>
      </c>
      <c r="E266" s="29"/>
    </row>
    <row r="267" spans="1:5" s="6" customFormat="1" ht="17.25" customHeight="1" x14ac:dyDescent="0.3">
      <c r="A267" s="272">
        <v>41901</v>
      </c>
      <c r="B267" s="438">
        <v>26</v>
      </c>
      <c r="C267" s="274">
        <v>24.4</v>
      </c>
      <c r="D267" s="338">
        <v>2148</v>
      </c>
      <c r="E267" s="29"/>
    </row>
    <row r="268" spans="1:5" s="6" customFormat="1" ht="17.25" customHeight="1" x14ac:dyDescent="0.3">
      <c r="A268" s="272">
        <v>41902</v>
      </c>
      <c r="B268" s="438">
        <v>26</v>
      </c>
      <c r="C268" s="274">
        <v>24.5</v>
      </c>
      <c r="D268" s="338">
        <v>2067</v>
      </c>
      <c r="E268" s="29"/>
    </row>
    <row r="269" spans="1:5" s="6" customFormat="1" ht="17.25" customHeight="1" x14ac:dyDescent="0.3">
      <c r="A269" s="272">
        <v>41903</v>
      </c>
      <c r="B269" s="438">
        <v>25</v>
      </c>
      <c r="C269" s="274">
        <v>24.2</v>
      </c>
      <c r="D269" s="338">
        <v>2103</v>
      </c>
      <c r="E269" s="29"/>
    </row>
    <row r="270" spans="1:5" s="6" customFormat="1" ht="17.25" customHeight="1" x14ac:dyDescent="0.3">
      <c r="A270" s="272">
        <v>41904</v>
      </c>
      <c r="B270" s="438">
        <v>27</v>
      </c>
      <c r="C270" s="274">
        <v>23.8</v>
      </c>
      <c r="D270" s="338">
        <v>1954</v>
      </c>
      <c r="E270" s="29"/>
    </row>
    <row r="271" spans="1:5" s="6" customFormat="1" ht="17.25" customHeight="1" x14ac:dyDescent="0.3">
      <c r="A271" s="272">
        <v>41905</v>
      </c>
      <c r="B271" s="438">
        <v>27</v>
      </c>
      <c r="C271" s="274">
        <v>24.1</v>
      </c>
      <c r="D271" s="338">
        <v>1862</v>
      </c>
      <c r="E271" s="29"/>
    </row>
    <row r="272" spans="1:5" s="6" customFormat="1" ht="17.25" customHeight="1" x14ac:dyDescent="0.3">
      <c r="A272" s="272">
        <v>41906</v>
      </c>
      <c r="B272" s="438">
        <v>29</v>
      </c>
      <c r="C272" s="274">
        <v>24.4</v>
      </c>
      <c r="D272" s="338">
        <v>1635</v>
      </c>
      <c r="E272" s="29"/>
    </row>
    <row r="273" spans="1:5" s="6" customFormat="1" ht="17.25" customHeight="1" x14ac:dyDescent="0.3">
      <c r="A273" s="272">
        <v>41907</v>
      </c>
      <c r="B273" s="438">
        <v>28</v>
      </c>
      <c r="C273" s="274">
        <v>22</v>
      </c>
      <c r="D273" s="338">
        <v>1430</v>
      </c>
      <c r="E273" s="29"/>
    </row>
    <row r="274" spans="1:5" s="6" customFormat="1" ht="17.25" customHeight="1" x14ac:dyDescent="0.3">
      <c r="A274" s="272">
        <v>41908</v>
      </c>
      <c r="B274" s="438">
        <v>26</v>
      </c>
      <c r="C274" s="274">
        <v>20.399999999999999</v>
      </c>
      <c r="D274" s="338">
        <v>1638</v>
      </c>
      <c r="E274" s="29"/>
    </row>
    <row r="275" spans="1:5" s="6" customFormat="1" ht="17.25" customHeight="1" x14ac:dyDescent="0.3">
      <c r="A275" s="272">
        <v>41909</v>
      </c>
      <c r="B275" s="438">
        <v>24</v>
      </c>
      <c r="C275" s="274">
        <v>20.5</v>
      </c>
      <c r="D275" s="338">
        <v>1874</v>
      </c>
      <c r="E275" s="29"/>
    </row>
    <row r="276" spans="1:5" s="6" customFormat="1" ht="17.25" customHeight="1" x14ac:dyDescent="0.3">
      <c r="A276" s="272">
        <v>41910</v>
      </c>
      <c r="B276" s="438">
        <v>25</v>
      </c>
      <c r="C276" s="274">
        <v>21.1</v>
      </c>
      <c r="D276" s="338">
        <v>2119</v>
      </c>
      <c r="E276" s="29"/>
    </row>
    <row r="277" spans="1:5" s="6" customFormat="1" ht="17.25" customHeight="1" x14ac:dyDescent="0.3">
      <c r="A277" s="272">
        <v>41911</v>
      </c>
      <c r="B277" s="438">
        <v>27</v>
      </c>
      <c r="C277" s="274">
        <v>21.3</v>
      </c>
      <c r="D277" s="338">
        <v>1920</v>
      </c>
      <c r="E277" s="29"/>
    </row>
    <row r="278" spans="1:5" s="6" customFormat="1" ht="17.25" customHeight="1" x14ac:dyDescent="0.3">
      <c r="A278" s="272">
        <v>41912</v>
      </c>
      <c r="B278" s="438">
        <v>23</v>
      </c>
      <c r="C278" s="274">
        <v>21.7</v>
      </c>
      <c r="D278" s="338">
        <v>1930</v>
      </c>
      <c r="E278" s="29"/>
    </row>
    <row r="279" spans="1:5" s="6" customFormat="1" ht="17.25" customHeight="1" x14ac:dyDescent="0.3">
      <c r="A279" s="272">
        <v>41913</v>
      </c>
      <c r="B279" s="438">
        <v>22</v>
      </c>
      <c r="C279" s="274">
        <v>20.3</v>
      </c>
      <c r="D279" s="338">
        <v>2068</v>
      </c>
      <c r="E279" s="29"/>
    </row>
    <row r="280" spans="1:5" s="6" customFormat="1" ht="17.25" customHeight="1" x14ac:dyDescent="0.3">
      <c r="A280" s="272">
        <v>41914</v>
      </c>
      <c r="B280" s="438">
        <v>22</v>
      </c>
      <c r="C280" s="274">
        <v>20.5</v>
      </c>
      <c r="D280" s="338">
        <v>2199</v>
      </c>
      <c r="E280" s="29"/>
    </row>
    <row r="281" spans="1:5" s="6" customFormat="1" ht="17.25" customHeight="1" x14ac:dyDescent="0.3">
      <c r="A281" s="272">
        <v>41915</v>
      </c>
      <c r="B281" s="438">
        <v>23</v>
      </c>
      <c r="C281" s="274">
        <v>21.5</v>
      </c>
      <c r="D281" s="338">
        <v>2340</v>
      </c>
      <c r="E281" s="29"/>
    </row>
    <row r="282" spans="1:5" s="6" customFormat="1" ht="17.25" customHeight="1" x14ac:dyDescent="0.3">
      <c r="A282" s="272">
        <v>41916</v>
      </c>
      <c r="B282" s="438">
        <v>23</v>
      </c>
      <c r="C282" s="274">
        <v>21.7</v>
      </c>
      <c r="D282" s="338">
        <v>2258</v>
      </c>
      <c r="E282" s="29"/>
    </row>
    <row r="283" spans="1:5" s="6" customFormat="1" ht="17.25" customHeight="1" x14ac:dyDescent="0.3">
      <c r="A283" s="272">
        <v>41917</v>
      </c>
      <c r="B283" s="438">
        <v>23</v>
      </c>
      <c r="C283" s="274">
        <v>21.7</v>
      </c>
      <c r="D283" s="338">
        <v>2267</v>
      </c>
      <c r="E283" s="29"/>
    </row>
    <row r="284" spans="1:5" s="6" customFormat="1" ht="17.25" customHeight="1" x14ac:dyDescent="0.3">
      <c r="A284" s="272">
        <v>41918</v>
      </c>
      <c r="B284" s="438">
        <v>23</v>
      </c>
      <c r="C284" s="274">
        <v>22</v>
      </c>
      <c r="D284" s="338">
        <v>2220</v>
      </c>
      <c r="E284" s="29"/>
    </row>
    <row r="285" spans="1:5" s="6" customFormat="1" ht="17.25" customHeight="1" x14ac:dyDescent="0.3">
      <c r="A285" s="272">
        <v>41919</v>
      </c>
      <c r="B285" s="438">
        <v>22</v>
      </c>
      <c r="C285" s="274">
        <v>21.8</v>
      </c>
      <c r="D285" s="338">
        <v>2158</v>
      </c>
      <c r="E285" s="29"/>
    </row>
    <row r="286" spans="1:5" s="6" customFormat="1" ht="17.25" customHeight="1" x14ac:dyDescent="0.3">
      <c r="A286" s="272">
        <v>41920</v>
      </c>
      <c r="B286" s="438">
        <v>21</v>
      </c>
      <c r="C286" s="274">
        <v>21.5</v>
      </c>
      <c r="D286" s="338">
        <v>2111</v>
      </c>
      <c r="E286" s="29"/>
    </row>
    <row r="287" spans="1:5" s="6" customFormat="1" ht="17.25" customHeight="1" x14ac:dyDescent="0.3">
      <c r="A287" s="272">
        <v>41921</v>
      </c>
      <c r="B287" s="438">
        <v>23</v>
      </c>
      <c r="C287" s="274">
        <v>21.2</v>
      </c>
      <c r="D287" s="338">
        <v>2159</v>
      </c>
      <c r="E287" s="29"/>
    </row>
    <row r="288" spans="1:5" s="6" customFormat="1" ht="17.25" customHeight="1" x14ac:dyDescent="0.3">
      <c r="A288" s="272">
        <v>41922</v>
      </c>
      <c r="B288" s="438">
        <v>23</v>
      </c>
      <c r="C288" s="274">
        <v>20.7</v>
      </c>
      <c r="D288" s="338">
        <v>2239</v>
      </c>
      <c r="E288" s="29"/>
    </row>
    <row r="289" spans="1:5" s="6" customFormat="1" ht="17.25" customHeight="1" x14ac:dyDescent="0.3">
      <c r="A289" s="272">
        <v>41923</v>
      </c>
      <c r="B289" s="438">
        <v>25</v>
      </c>
      <c r="C289" s="274">
        <v>20.7</v>
      </c>
      <c r="D289" s="338">
        <v>2302</v>
      </c>
      <c r="E289" s="29"/>
    </row>
    <row r="290" spans="1:5" s="6" customFormat="1" ht="17.25" customHeight="1" x14ac:dyDescent="0.3">
      <c r="A290" s="272">
        <v>41924</v>
      </c>
      <c r="B290" s="438">
        <v>29</v>
      </c>
      <c r="C290" s="274">
        <v>19.600000000000001</v>
      </c>
      <c r="D290" s="338">
        <v>2389</v>
      </c>
      <c r="E290" s="29"/>
    </row>
    <row r="291" spans="1:5" s="6" customFormat="1" ht="17.25" customHeight="1" x14ac:dyDescent="0.3">
      <c r="A291" s="272">
        <v>41925</v>
      </c>
      <c r="B291" s="438">
        <v>32</v>
      </c>
      <c r="C291" s="274">
        <v>19.5</v>
      </c>
      <c r="D291" s="338">
        <v>2404</v>
      </c>
      <c r="E291" s="29"/>
    </row>
    <row r="292" spans="1:5" s="6" customFormat="1" ht="17.25" customHeight="1" x14ac:dyDescent="0.3">
      <c r="A292" s="272">
        <v>41926</v>
      </c>
      <c r="B292" s="438">
        <v>33</v>
      </c>
      <c r="C292" s="274">
        <v>20.100000000000001</v>
      </c>
      <c r="D292" s="338">
        <v>2432</v>
      </c>
      <c r="E292" s="29"/>
    </row>
    <row r="293" spans="1:5" s="6" customFormat="1" ht="17.25" customHeight="1" x14ac:dyDescent="0.3">
      <c r="A293" s="272">
        <v>41927</v>
      </c>
      <c r="B293" s="438">
        <v>34</v>
      </c>
      <c r="C293" s="274">
        <v>19.7</v>
      </c>
      <c r="D293" s="338">
        <v>2254</v>
      </c>
      <c r="E293" s="29"/>
    </row>
    <row r="294" spans="1:5" s="6" customFormat="1" ht="17.25" customHeight="1" x14ac:dyDescent="0.3">
      <c r="A294" s="272">
        <v>41928</v>
      </c>
      <c r="B294" s="438">
        <v>37</v>
      </c>
      <c r="C294" s="274">
        <v>19.399999999999999</v>
      </c>
      <c r="D294" s="338">
        <v>2124</v>
      </c>
      <c r="E294" s="29"/>
    </row>
    <row r="295" spans="1:5" s="6" customFormat="1" ht="17.25" customHeight="1" x14ac:dyDescent="0.3">
      <c r="A295" s="272">
        <v>41929</v>
      </c>
      <c r="B295" s="438">
        <v>40</v>
      </c>
      <c r="C295" s="274">
        <v>18.899999999999999</v>
      </c>
      <c r="D295" s="338">
        <v>1946</v>
      </c>
      <c r="E295" s="29"/>
    </row>
    <row r="296" spans="1:5" s="6" customFormat="1" ht="17.25" customHeight="1" x14ac:dyDescent="0.3">
      <c r="A296" s="272">
        <v>41930</v>
      </c>
      <c r="B296" s="438">
        <v>45</v>
      </c>
      <c r="C296" s="274">
        <v>19.100000000000001</v>
      </c>
      <c r="D296" s="338">
        <v>1822</v>
      </c>
      <c r="E296" s="29"/>
    </row>
    <row r="297" spans="1:5" s="6" customFormat="1" ht="17.25" customHeight="1" x14ac:dyDescent="0.3">
      <c r="A297" s="272">
        <v>41931</v>
      </c>
      <c r="B297" s="438">
        <v>49</v>
      </c>
      <c r="C297" s="274">
        <v>19.5</v>
      </c>
      <c r="D297" s="338">
        <v>1760</v>
      </c>
      <c r="E297" s="29"/>
    </row>
    <row r="298" spans="1:5" s="6" customFormat="1" ht="17.25" customHeight="1" x14ac:dyDescent="0.3">
      <c r="A298" s="272">
        <v>41932</v>
      </c>
      <c r="B298" s="438">
        <v>49</v>
      </c>
      <c r="C298" s="274">
        <v>19.7</v>
      </c>
      <c r="D298" s="338">
        <v>1765</v>
      </c>
      <c r="E298" s="29"/>
    </row>
    <row r="299" spans="1:5" s="6" customFormat="1" ht="17.25" customHeight="1" x14ac:dyDescent="0.3">
      <c r="A299" s="272">
        <v>41933</v>
      </c>
      <c r="B299" s="438">
        <v>48</v>
      </c>
      <c r="C299" s="274">
        <v>18</v>
      </c>
      <c r="D299" s="338">
        <v>1808</v>
      </c>
      <c r="E299" s="29"/>
    </row>
    <row r="300" spans="1:5" s="6" customFormat="1" ht="17.25" customHeight="1" x14ac:dyDescent="0.3">
      <c r="A300" s="272">
        <v>41934</v>
      </c>
      <c r="B300" s="438">
        <v>61</v>
      </c>
      <c r="C300" s="274">
        <v>17.3</v>
      </c>
      <c r="D300" s="338">
        <v>1820</v>
      </c>
      <c r="E300" s="29"/>
    </row>
    <row r="301" spans="1:5" s="6" customFormat="1" ht="17.25" customHeight="1" x14ac:dyDescent="0.3">
      <c r="A301" s="272">
        <v>41935</v>
      </c>
      <c r="B301" s="438">
        <v>83</v>
      </c>
      <c r="C301" s="274">
        <v>18.100000000000001</v>
      </c>
      <c r="D301" s="338">
        <v>1861</v>
      </c>
      <c r="E301" s="29"/>
    </row>
    <row r="302" spans="1:5" s="6" customFormat="1" ht="17.25" customHeight="1" x14ac:dyDescent="0.3">
      <c r="A302" s="272">
        <v>41936</v>
      </c>
      <c r="B302" s="438">
        <v>91</v>
      </c>
      <c r="C302" s="274">
        <v>18.5</v>
      </c>
      <c r="D302" s="338">
        <v>1933</v>
      </c>
      <c r="E302" s="29"/>
    </row>
    <row r="303" spans="1:5" s="6" customFormat="1" ht="17.25" customHeight="1" x14ac:dyDescent="0.3">
      <c r="A303" s="272">
        <v>41937</v>
      </c>
      <c r="B303" s="438">
        <v>93</v>
      </c>
      <c r="C303" s="274">
        <v>18</v>
      </c>
      <c r="D303" s="338">
        <v>2067</v>
      </c>
      <c r="E303" s="29"/>
    </row>
    <row r="304" spans="1:5" s="6" customFormat="1" ht="17.25" customHeight="1" x14ac:dyDescent="0.3">
      <c r="A304" s="272">
        <v>41938</v>
      </c>
      <c r="B304" s="438">
        <v>116</v>
      </c>
      <c r="C304" s="274">
        <v>16.899999999999999</v>
      </c>
      <c r="D304" s="338">
        <v>2454</v>
      </c>
      <c r="E304" s="29"/>
    </row>
    <row r="305" spans="1:5" s="6" customFormat="1" ht="17.25" customHeight="1" x14ac:dyDescent="0.3">
      <c r="A305" s="272">
        <v>41939</v>
      </c>
      <c r="B305" s="438">
        <v>128</v>
      </c>
      <c r="C305" s="274">
        <v>15.8</v>
      </c>
      <c r="D305" s="338">
        <v>2296</v>
      </c>
      <c r="E305" s="29"/>
    </row>
    <row r="306" spans="1:5" s="6" customFormat="1" ht="17.25" customHeight="1" x14ac:dyDescent="0.3">
      <c r="A306" s="272">
        <v>41940</v>
      </c>
      <c r="B306" s="438">
        <v>112</v>
      </c>
      <c r="C306" s="274">
        <v>15.9</v>
      </c>
      <c r="D306" s="338">
        <v>1607</v>
      </c>
      <c r="E306" s="29"/>
    </row>
    <row r="307" spans="1:5" s="6" customFormat="1" ht="17.25" customHeight="1" x14ac:dyDescent="0.3">
      <c r="A307" s="272">
        <v>41941</v>
      </c>
      <c r="B307" s="438">
        <v>97</v>
      </c>
      <c r="C307" s="274">
        <v>16.5</v>
      </c>
      <c r="D307" s="338">
        <v>1395</v>
      </c>
      <c r="E307" s="29"/>
    </row>
    <row r="308" spans="1:5" s="6" customFormat="1" ht="17.25" customHeight="1" x14ac:dyDescent="0.3">
      <c r="A308" s="272">
        <v>41942</v>
      </c>
      <c r="B308" s="438">
        <v>78</v>
      </c>
      <c r="C308" s="274">
        <v>16.8</v>
      </c>
      <c r="D308" s="338">
        <v>1685</v>
      </c>
      <c r="E308" s="29"/>
    </row>
    <row r="309" spans="1:5" s="6" customFormat="1" ht="17.25" customHeight="1" x14ac:dyDescent="0.3">
      <c r="A309" s="272">
        <v>41943</v>
      </c>
      <c r="B309" s="438">
        <v>88</v>
      </c>
      <c r="C309" s="274">
        <v>16.8</v>
      </c>
      <c r="D309" s="338">
        <v>2096</v>
      </c>
      <c r="E309" s="29"/>
    </row>
    <row r="310" spans="1:5" s="6" customFormat="1" ht="17.25" customHeight="1" x14ac:dyDescent="0.3">
      <c r="A310" s="272">
        <v>41944</v>
      </c>
      <c r="B310" s="438">
        <v>83</v>
      </c>
      <c r="C310" s="274">
        <v>16.3</v>
      </c>
      <c r="D310" s="338">
        <v>2262</v>
      </c>
      <c r="E310" s="29"/>
    </row>
    <row r="311" spans="1:5" s="6" customFormat="1" ht="17.25" customHeight="1" x14ac:dyDescent="0.3">
      <c r="A311" s="272">
        <v>41945</v>
      </c>
      <c r="B311" s="438">
        <v>70</v>
      </c>
      <c r="C311" s="274">
        <v>15.2</v>
      </c>
      <c r="D311" s="338">
        <v>2205</v>
      </c>
      <c r="E311" s="29"/>
    </row>
    <row r="312" spans="1:5" s="6" customFormat="1" ht="17.25" customHeight="1" x14ac:dyDescent="0.3">
      <c r="A312" s="272">
        <v>41946</v>
      </c>
      <c r="B312" s="438">
        <v>67</v>
      </c>
      <c r="C312" s="274">
        <v>14.4</v>
      </c>
      <c r="D312" s="338">
        <v>2063</v>
      </c>
      <c r="E312" s="29"/>
    </row>
    <row r="313" spans="1:5" s="6" customFormat="1" ht="17.25" customHeight="1" x14ac:dyDescent="0.3">
      <c r="A313" s="272">
        <v>41947</v>
      </c>
      <c r="B313" s="438">
        <v>70</v>
      </c>
      <c r="C313" s="274">
        <v>14.1</v>
      </c>
      <c r="D313" s="338">
        <v>2158</v>
      </c>
      <c r="E313" s="29"/>
    </row>
    <row r="314" spans="1:5" s="6" customFormat="1" ht="17.25" customHeight="1" x14ac:dyDescent="0.3">
      <c r="A314" s="272">
        <v>41948</v>
      </c>
      <c r="B314" s="438">
        <v>78</v>
      </c>
      <c r="C314" s="274">
        <v>14.7</v>
      </c>
      <c r="D314" s="338">
        <v>2834</v>
      </c>
      <c r="E314" s="29"/>
    </row>
    <row r="315" spans="1:5" s="6" customFormat="1" ht="17.25" customHeight="1" x14ac:dyDescent="0.3">
      <c r="A315" s="272">
        <v>41949</v>
      </c>
      <c r="B315" s="438">
        <v>81</v>
      </c>
      <c r="C315" s="274">
        <v>15.1</v>
      </c>
      <c r="D315" s="338">
        <v>2471</v>
      </c>
      <c r="E315" s="29"/>
    </row>
    <row r="316" spans="1:5" s="6" customFormat="1" ht="17.25" customHeight="1" x14ac:dyDescent="0.3">
      <c r="A316" s="272">
        <v>41950</v>
      </c>
      <c r="B316" s="438">
        <v>81</v>
      </c>
      <c r="C316" s="274">
        <v>15.6</v>
      </c>
      <c r="D316" s="338">
        <v>2555</v>
      </c>
      <c r="E316" s="29"/>
    </row>
    <row r="317" spans="1:5" s="6" customFormat="1" ht="17.25" customHeight="1" x14ac:dyDescent="0.3">
      <c r="A317" s="272">
        <v>41951</v>
      </c>
      <c r="B317" s="438">
        <v>79</v>
      </c>
      <c r="C317" s="274">
        <v>16</v>
      </c>
      <c r="D317" s="338">
        <v>2664</v>
      </c>
      <c r="E317" s="29"/>
    </row>
    <row r="318" spans="1:5" s="6" customFormat="1" ht="17.25" customHeight="1" x14ac:dyDescent="0.3">
      <c r="A318" s="272">
        <v>41952</v>
      </c>
      <c r="B318" s="438">
        <v>79</v>
      </c>
      <c r="C318" s="274">
        <v>16.3</v>
      </c>
      <c r="D318" s="338">
        <v>2705</v>
      </c>
      <c r="E318" s="29"/>
    </row>
    <row r="319" spans="1:5" s="6" customFormat="1" ht="17.25" customHeight="1" x14ac:dyDescent="0.3">
      <c r="A319" s="272">
        <v>41953</v>
      </c>
      <c r="B319" s="438">
        <v>81</v>
      </c>
      <c r="C319" s="274">
        <v>16.3</v>
      </c>
      <c r="D319" s="338">
        <v>2466</v>
      </c>
      <c r="E319" s="29"/>
    </row>
    <row r="320" spans="1:5" s="6" customFormat="1" ht="17.25" customHeight="1" x14ac:dyDescent="0.3">
      <c r="A320" s="272">
        <v>41954</v>
      </c>
      <c r="B320" s="438">
        <v>78</v>
      </c>
      <c r="C320" s="274">
        <v>15.9</v>
      </c>
      <c r="D320" s="338">
        <v>2314</v>
      </c>
      <c r="E320" s="29"/>
    </row>
    <row r="321" spans="1:5" s="6" customFormat="1" ht="17.25" customHeight="1" x14ac:dyDescent="0.3">
      <c r="A321" s="272">
        <v>41955</v>
      </c>
      <c r="B321" s="438">
        <v>76</v>
      </c>
      <c r="C321" s="274">
        <v>16.2</v>
      </c>
      <c r="D321" s="338">
        <v>2188</v>
      </c>
      <c r="E321" s="29"/>
    </row>
    <row r="322" spans="1:5" s="6" customFormat="1" ht="17.25" customHeight="1" x14ac:dyDescent="0.3">
      <c r="A322" s="272">
        <v>41956</v>
      </c>
      <c r="B322" s="438">
        <v>78</v>
      </c>
      <c r="C322" s="274">
        <v>16.2</v>
      </c>
      <c r="D322" s="338">
        <v>2082</v>
      </c>
      <c r="E322" s="29"/>
    </row>
    <row r="323" spans="1:5" s="6" customFormat="1" ht="17.25" customHeight="1" x14ac:dyDescent="0.3">
      <c r="A323" s="272">
        <v>41957</v>
      </c>
      <c r="B323" s="438">
        <v>81</v>
      </c>
      <c r="C323" s="274">
        <v>16.3</v>
      </c>
      <c r="D323" s="338">
        <v>1963</v>
      </c>
      <c r="E323" s="29"/>
    </row>
    <row r="324" spans="1:5" s="6" customFormat="1" ht="17.25" customHeight="1" x14ac:dyDescent="0.3">
      <c r="A324" s="272">
        <v>41958</v>
      </c>
      <c r="B324" s="438">
        <v>81</v>
      </c>
      <c r="C324" s="274">
        <v>15.5</v>
      </c>
      <c r="D324" s="338">
        <v>1914</v>
      </c>
      <c r="E324" s="29"/>
    </row>
    <row r="325" spans="1:5" s="6" customFormat="1" ht="17.25" customHeight="1" x14ac:dyDescent="0.3">
      <c r="A325" s="272">
        <v>41959</v>
      </c>
      <c r="B325" s="438">
        <v>79</v>
      </c>
      <c r="C325" s="274">
        <v>13.7</v>
      </c>
      <c r="D325" s="338">
        <v>1983</v>
      </c>
      <c r="E325" s="29"/>
    </row>
    <row r="326" spans="1:5" s="6" customFormat="1" ht="17.25" customHeight="1" x14ac:dyDescent="0.3">
      <c r="A326" s="272">
        <v>41960</v>
      </c>
      <c r="B326" s="438">
        <v>77</v>
      </c>
      <c r="C326" s="274">
        <v>12.6</v>
      </c>
      <c r="D326" s="338">
        <v>2061</v>
      </c>
      <c r="E326" s="29"/>
    </row>
    <row r="327" spans="1:5" s="6" customFormat="1" ht="17.25" customHeight="1" x14ac:dyDescent="0.3">
      <c r="A327" s="272">
        <v>41961</v>
      </c>
      <c r="B327" s="438">
        <v>76</v>
      </c>
      <c r="C327" s="274">
        <v>11.9</v>
      </c>
      <c r="D327" s="338">
        <v>2064</v>
      </c>
      <c r="E327" s="29"/>
    </row>
    <row r="328" spans="1:5" s="6" customFormat="1" ht="17.25" customHeight="1" x14ac:dyDescent="0.3">
      <c r="A328" s="272">
        <v>41962</v>
      </c>
      <c r="B328" s="438">
        <v>76</v>
      </c>
      <c r="C328" s="274">
        <v>12.7</v>
      </c>
      <c r="D328" s="338">
        <v>2028</v>
      </c>
      <c r="E328" s="29"/>
    </row>
    <row r="329" spans="1:5" s="6" customFormat="1" ht="17.25" customHeight="1" x14ac:dyDescent="0.3">
      <c r="A329" s="272">
        <v>41963</v>
      </c>
      <c r="B329" s="438">
        <v>75</v>
      </c>
      <c r="C329" s="274">
        <v>13.3</v>
      </c>
      <c r="D329" s="338">
        <v>2066</v>
      </c>
      <c r="E329" s="29"/>
    </row>
    <row r="330" spans="1:5" s="6" customFormat="1" ht="17.25" customHeight="1" x14ac:dyDescent="0.3">
      <c r="A330" s="272">
        <v>41964</v>
      </c>
      <c r="B330" s="438">
        <v>72</v>
      </c>
      <c r="C330" s="274">
        <v>13.4</v>
      </c>
      <c r="D330" s="338">
        <v>1981</v>
      </c>
      <c r="E330" s="29"/>
    </row>
    <row r="331" spans="1:5" s="6" customFormat="1" ht="17.25" customHeight="1" x14ac:dyDescent="0.3">
      <c r="A331" s="272">
        <v>41965</v>
      </c>
      <c r="B331" s="438">
        <v>70</v>
      </c>
      <c r="C331" s="274">
        <v>13.5</v>
      </c>
      <c r="D331" s="338">
        <v>2095</v>
      </c>
      <c r="E331" s="29"/>
    </row>
    <row r="332" spans="1:5" s="6" customFormat="1" ht="17.25" customHeight="1" x14ac:dyDescent="0.3">
      <c r="A332" s="272">
        <v>41966</v>
      </c>
      <c r="B332" s="438">
        <v>69</v>
      </c>
      <c r="C332" s="274">
        <v>12.7</v>
      </c>
      <c r="D332" s="338">
        <v>2069</v>
      </c>
      <c r="E332" s="29"/>
    </row>
    <row r="333" spans="1:5" s="6" customFormat="1" ht="17.25" customHeight="1" x14ac:dyDescent="0.3">
      <c r="A333" s="272">
        <v>41967</v>
      </c>
      <c r="B333" s="438">
        <v>67</v>
      </c>
      <c r="C333" s="274">
        <v>11.9</v>
      </c>
      <c r="D333" s="338">
        <v>2064</v>
      </c>
      <c r="E333" s="29"/>
    </row>
    <row r="334" spans="1:5" s="6" customFormat="1" ht="17.25" customHeight="1" x14ac:dyDescent="0.3">
      <c r="A334" s="272">
        <v>41968</v>
      </c>
      <c r="B334" s="438">
        <v>69</v>
      </c>
      <c r="C334" s="274">
        <v>11.4</v>
      </c>
      <c r="D334" s="338">
        <v>2113</v>
      </c>
      <c r="E334" s="29"/>
    </row>
    <row r="335" spans="1:5" s="6" customFormat="1" ht="17.25" customHeight="1" x14ac:dyDescent="0.3">
      <c r="A335" s="272">
        <v>41969</v>
      </c>
      <c r="B335" s="438">
        <v>76</v>
      </c>
      <c r="C335" s="274">
        <v>11.4</v>
      </c>
      <c r="D335" s="338">
        <v>2160</v>
      </c>
      <c r="E335" s="29"/>
    </row>
    <row r="336" spans="1:5" s="6" customFormat="1" ht="17.45" customHeight="1" x14ac:dyDescent="0.3">
      <c r="A336" s="272">
        <v>41970</v>
      </c>
      <c r="B336" s="438">
        <v>78</v>
      </c>
      <c r="C336" s="274">
        <v>11.6</v>
      </c>
      <c r="D336" s="338">
        <v>1936</v>
      </c>
      <c r="E336" s="29"/>
    </row>
    <row r="337" spans="1:5" s="6" customFormat="1" ht="17.45" customHeight="1" x14ac:dyDescent="0.3">
      <c r="A337" s="272">
        <v>41971</v>
      </c>
      <c r="B337" s="438">
        <v>80</v>
      </c>
      <c r="C337" s="274">
        <v>11.5</v>
      </c>
      <c r="D337" s="338">
        <v>1835</v>
      </c>
      <c r="E337" s="29"/>
    </row>
    <row r="338" spans="1:5" s="6" customFormat="1" ht="17.45" customHeight="1" x14ac:dyDescent="0.3">
      <c r="A338" s="272">
        <v>41972</v>
      </c>
      <c r="B338" s="438">
        <v>87</v>
      </c>
      <c r="C338" s="274">
        <v>11.3</v>
      </c>
      <c r="D338" s="338">
        <v>1782</v>
      </c>
      <c r="E338" s="29"/>
    </row>
    <row r="339" spans="1:5" s="6" customFormat="1" ht="17.45" customHeight="1" x14ac:dyDescent="0.3">
      <c r="A339" s="272">
        <v>41973</v>
      </c>
      <c r="B339" s="438">
        <v>94</v>
      </c>
      <c r="C339" s="274">
        <v>11.6</v>
      </c>
      <c r="D339" s="338">
        <v>1714</v>
      </c>
      <c r="E339" s="29"/>
    </row>
    <row r="340" spans="1:5" s="6" customFormat="1" ht="17.45" customHeight="1" x14ac:dyDescent="0.3">
      <c r="A340" s="272">
        <v>41974</v>
      </c>
      <c r="B340" s="438">
        <v>93</v>
      </c>
      <c r="C340" s="274">
        <v>11.7</v>
      </c>
      <c r="D340" s="338">
        <v>1750</v>
      </c>
      <c r="E340" s="29"/>
    </row>
    <row r="341" spans="1:5" s="6" customFormat="1" ht="17.45" customHeight="1" x14ac:dyDescent="0.3">
      <c r="A341" s="272">
        <v>41975</v>
      </c>
      <c r="B341" s="438">
        <v>98</v>
      </c>
      <c r="C341" s="274">
        <v>11.9</v>
      </c>
      <c r="D341" s="338">
        <v>1805</v>
      </c>
      <c r="E341" s="29"/>
    </row>
    <row r="342" spans="1:5" s="6" customFormat="1" ht="17.45" customHeight="1" x14ac:dyDescent="0.3">
      <c r="A342" s="272">
        <v>41976</v>
      </c>
      <c r="B342" s="438">
        <v>109</v>
      </c>
      <c r="C342" s="274">
        <v>13</v>
      </c>
      <c r="D342" s="338">
        <v>1798</v>
      </c>
      <c r="E342" s="29"/>
    </row>
    <row r="343" spans="1:5" s="6" customFormat="1" ht="17.45" customHeight="1" x14ac:dyDescent="0.3">
      <c r="A343" s="272">
        <v>41977</v>
      </c>
      <c r="B343" s="438">
        <v>118</v>
      </c>
      <c r="C343" s="274">
        <v>14.5</v>
      </c>
      <c r="D343" s="338">
        <v>1855</v>
      </c>
      <c r="E343" s="29"/>
    </row>
    <row r="344" spans="1:5" s="6" customFormat="1" ht="17.45" customHeight="1" x14ac:dyDescent="0.3">
      <c r="A344" s="272">
        <v>41978</v>
      </c>
      <c r="B344" s="438">
        <v>119</v>
      </c>
      <c r="C344" s="274">
        <v>14.6</v>
      </c>
      <c r="D344" s="338">
        <v>2206</v>
      </c>
      <c r="E344" s="29"/>
    </row>
    <row r="345" spans="1:5" s="6" customFormat="1" ht="17.45" customHeight="1" x14ac:dyDescent="0.3">
      <c r="A345" s="272">
        <v>41979</v>
      </c>
      <c r="B345" s="438">
        <v>125</v>
      </c>
      <c r="C345" s="274">
        <v>15</v>
      </c>
      <c r="D345" s="338">
        <v>2838</v>
      </c>
      <c r="E345" s="29"/>
    </row>
    <row r="346" spans="1:5" s="6" customFormat="1" ht="17.45" customHeight="1" x14ac:dyDescent="0.3">
      <c r="A346" s="272">
        <v>41980</v>
      </c>
      <c r="B346" s="438">
        <v>138</v>
      </c>
      <c r="C346" s="274">
        <v>14.9</v>
      </c>
      <c r="D346" s="338">
        <v>2896</v>
      </c>
      <c r="E346" s="29"/>
    </row>
    <row r="347" spans="1:5" s="6" customFormat="1" ht="17.45" customHeight="1" x14ac:dyDescent="0.3">
      <c r="A347" s="272">
        <v>41981</v>
      </c>
      <c r="B347" s="438">
        <v>130</v>
      </c>
      <c r="C347" s="274">
        <v>14.5</v>
      </c>
      <c r="D347" s="338">
        <v>2551</v>
      </c>
      <c r="E347" s="29"/>
    </row>
    <row r="348" spans="1:5" s="6" customFormat="1" ht="17.45" customHeight="1" x14ac:dyDescent="0.3">
      <c r="A348" s="272">
        <v>41982</v>
      </c>
      <c r="B348" s="438">
        <v>114</v>
      </c>
      <c r="C348" s="274">
        <v>14</v>
      </c>
      <c r="D348" s="338">
        <v>2198</v>
      </c>
      <c r="E348" s="29"/>
    </row>
    <row r="349" spans="1:5" s="6" customFormat="1" ht="17.45" customHeight="1" x14ac:dyDescent="0.3">
      <c r="A349" s="272">
        <v>41983</v>
      </c>
      <c r="B349" s="438">
        <v>98</v>
      </c>
      <c r="C349" s="274">
        <v>13.6</v>
      </c>
      <c r="D349" s="338">
        <v>2095</v>
      </c>
      <c r="E349" s="29"/>
    </row>
    <row r="350" spans="1:5" s="6" customFormat="1" ht="17.45" customHeight="1" x14ac:dyDescent="0.3">
      <c r="A350" s="272">
        <v>41984</v>
      </c>
      <c r="B350" s="438">
        <v>112</v>
      </c>
      <c r="C350" s="274">
        <v>13.3</v>
      </c>
      <c r="D350" s="338">
        <v>1856</v>
      </c>
      <c r="E350" s="29"/>
    </row>
    <row r="351" spans="1:5" s="6" customFormat="1" ht="17.45" customHeight="1" x14ac:dyDescent="0.3">
      <c r="A351" s="272">
        <v>41985</v>
      </c>
      <c r="B351" s="438">
        <v>227</v>
      </c>
      <c r="C351" s="274">
        <v>12.9</v>
      </c>
      <c r="D351" s="338">
        <v>1540</v>
      </c>
      <c r="E351" s="29"/>
    </row>
    <row r="352" spans="1:5" s="6" customFormat="1" ht="17.45" customHeight="1" x14ac:dyDescent="0.3">
      <c r="A352" s="272">
        <v>41986</v>
      </c>
      <c r="B352" s="438">
        <v>322</v>
      </c>
      <c r="C352" s="274">
        <v>12.3</v>
      </c>
      <c r="D352" s="338">
        <v>1500</v>
      </c>
      <c r="E352" s="29"/>
    </row>
    <row r="353" spans="1:5" s="6" customFormat="1" ht="17.45" customHeight="1" x14ac:dyDescent="0.3">
      <c r="A353" s="272">
        <v>41987</v>
      </c>
      <c r="B353" s="438">
        <v>410</v>
      </c>
      <c r="C353" s="274">
        <v>11.6</v>
      </c>
      <c r="D353" s="338">
        <v>1803</v>
      </c>
      <c r="E353" s="29"/>
    </row>
    <row r="354" spans="1:5" s="6" customFormat="1" ht="17.45" customHeight="1" x14ac:dyDescent="0.3">
      <c r="A354" s="272">
        <v>41988</v>
      </c>
      <c r="B354" s="438">
        <v>493</v>
      </c>
      <c r="C354" s="274">
        <v>11.1</v>
      </c>
      <c r="D354" s="338">
        <v>1808</v>
      </c>
      <c r="E354" s="29"/>
    </row>
    <row r="355" spans="1:5" s="6" customFormat="1" ht="17.45" customHeight="1" x14ac:dyDescent="0.3">
      <c r="A355" s="272">
        <v>41989</v>
      </c>
      <c r="B355" s="438">
        <v>592</v>
      </c>
      <c r="C355" s="274">
        <v>11.3</v>
      </c>
      <c r="D355" s="338">
        <v>1705</v>
      </c>
      <c r="E355" s="29"/>
    </row>
    <row r="356" spans="1:5" s="6" customFormat="1" ht="17.45" customHeight="1" x14ac:dyDescent="0.3">
      <c r="A356" s="272">
        <v>41990</v>
      </c>
      <c r="B356" s="438">
        <v>623</v>
      </c>
      <c r="C356" s="274">
        <v>12</v>
      </c>
      <c r="D356" s="338">
        <v>1717</v>
      </c>
      <c r="E356" s="29"/>
    </row>
    <row r="357" spans="1:5" s="6" customFormat="1" ht="17.45" customHeight="1" x14ac:dyDescent="0.3">
      <c r="A357" s="272">
        <v>41991</v>
      </c>
      <c r="B357" s="438">
        <v>605</v>
      </c>
      <c r="C357" s="274">
        <v>12.5</v>
      </c>
      <c r="D357" s="338">
        <v>1803</v>
      </c>
      <c r="E357" s="29"/>
    </row>
    <row r="358" spans="1:5" s="6" customFormat="1" ht="17.45" customHeight="1" x14ac:dyDescent="0.3">
      <c r="A358" s="272">
        <v>41992</v>
      </c>
      <c r="B358" s="438">
        <v>571</v>
      </c>
      <c r="C358" s="274">
        <v>12.2</v>
      </c>
      <c r="D358" s="338">
        <v>1731</v>
      </c>
      <c r="E358" s="29"/>
    </row>
    <row r="359" spans="1:5" s="6" customFormat="1" ht="17.45" customHeight="1" x14ac:dyDescent="0.3">
      <c r="A359" s="272">
        <v>41993</v>
      </c>
      <c r="B359" s="438">
        <v>540</v>
      </c>
      <c r="C359" s="274">
        <v>12.3</v>
      </c>
      <c r="D359" s="338">
        <v>1617</v>
      </c>
      <c r="E359" s="29"/>
    </row>
    <row r="360" spans="1:5" s="6" customFormat="1" ht="17.45" customHeight="1" x14ac:dyDescent="0.3">
      <c r="A360" s="272">
        <v>41994</v>
      </c>
      <c r="B360" s="438">
        <v>517</v>
      </c>
      <c r="C360" s="274">
        <v>13</v>
      </c>
      <c r="D360" s="338">
        <v>1680</v>
      </c>
      <c r="E360" s="29"/>
    </row>
    <row r="361" spans="1:5" s="6" customFormat="1" ht="17.45" customHeight="1" x14ac:dyDescent="0.3">
      <c r="A361" s="272">
        <v>41995</v>
      </c>
      <c r="B361" s="438">
        <v>484</v>
      </c>
      <c r="C361" s="274">
        <v>13.6</v>
      </c>
      <c r="D361" s="338">
        <v>1662</v>
      </c>
      <c r="E361" s="29"/>
    </row>
    <row r="362" spans="1:5" s="6" customFormat="1" ht="17.45" customHeight="1" x14ac:dyDescent="0.3">
      <c r="A362" s="272">
        <v>41996</v>
      </c>
      <c r="B362" s="438">
        <v>453</v>
      </c>
      <c r="C362" s="274">
        <v>13.5</v>
      </c>
      <c r="D362" s="338">
        <v>1658</v>
      </c>
      <c r="E362" s="29"/>
    </row>
    <row r="363" spans="1:5" s="6" customFormat="1" ht="17.45" customHeight="1" x14ac:dyDescent="0.3">
      <c r="A363" s="272">
        <v>41997</v>
      </c>
      <c r="B363" s="438">
        <v>419</v>
      </c>
      <c r="C363" s="274">
        <v>13.1</v>
      </c>
      <c r="D363" s="338">
        <v>1681</v>
      </c>
      <c r="E363" s="29"/>
    </row>
    <row r="364" spans="1:5" s="6" customFormat="1" ht="17.45" customHeight="1" x14ac:dyDescent="0.3">
      <c r="A364" s="272">
        <v>41998</v>
      </c>
      <c r="B364" s="438">
        <v>393</v>
      </c>
      <c r="C364" s="274">
        <v>11.1</v>
      </c>
      <c r="D364" s="338">
        <v>1719</v>
      </c>
      <c r="E364" s="29"/>
    </row>
    <row r="365" spans="1:5" s="6" customFormat="1" ht="17.45" customHeight="1" x14ac:dyDescent="0.3">
      <c r="A365" s="272">
        <v>41999</v>
      </c>
      <c r="B365" s="438">
        <v>360</v>
      </c>
      <c r="C365" s="274">
        <v>9.5</v>
      </c>
      <c r="D365" s="338">
        <v>1792</v>
      </c>
      <c r="E365" s="29"/>
    </row>
    <row r="366" spans="1:5" s="6" customFormat="1" ht="17.45" customHeight="1" x14ac:dyDescent="0.3">
      <c r="A366" s="272">
        <v>42000</v>
      </c>
      <c r="B366" s="438">
        <v>330</v>
      </c>
      <c r="C366" s="274">
        <v>8.9</v>
      </c>
      <c r="D366" s="338">
        <v>1843</v>
      </c>
      <c r="E366" s="29"/>
    </row>
    <row r="367" spans="1:5" s="6" customFormat="1" ht="17.45" customHeight="1" x14ac:dyDescent="0.3">
      <c r="A367" s="272">
        <v>42001</v>
      </c>
      <c r="B367" s="438">
        <v>307</v>
      </c>
      <c r="C367" s="274">
        <v>9</v>
      </c>
      <c r="D367" s="338">
        <v>1855</v>
      </c>
      <c r="E367" s="29"/>
    </row>
    <row r="368" spans="1:5" s="6" customFormat="1" ht="17.45" customHeight="1" x14ac:dyDescent="0.3">
      <c r="A368" s="272">
        <v>42002</v>
      </c>
      <c r="B368" s="438">
        <v>286</v>
      </c>
      <c r="C368" s="274">
        <v>9</v>
      </c>
      <c r="D368" s="338">
        <v>1891</v>
      </c>
      <c r="E368" s="29"/>
    </row>
    <row r="369" spans="1:7" s="6" customFormat="1" ht="17.45" customHeight="1" x14ac:dyDescent="0.3">
      <c r="A369" s="272">
        <v>42003</v>
      </c>
      <c r="B369" s="438">
        <v>266</v>
      </c>
      <c r="C369" s="274">
        <v>8.6999999999999993</v>
      </c>
      <c r="D369" s="338">
        <v>1905</v>
      </c>
      <c r="E369" s="29"/>
    </row>
    <row r="370" spans="1:7" s="6" customFormat="1" ht="17.45" customHeight="1" x14ac:dyDescent="0.3">
      <c r="A370" s="297">
        <v>42004</v>
      </c>
      <c r="B370" s="440">
        <v>249</v>
      </c>
      <c r="C370" s="301">
        <v>6.6</v>
      </c>
      <c r="D370" s="380">
        <v>1880</v>
      </c>
      <c r="E370" s="29"/>
    </row>
    <row r="371" spans="1:7" x14ac:dyDescent="0.3">
      <c r="A371" s="498" t="s">
        <v>85</v>
      </c>
      <c r="B371" s="499"/>
      <c r="C371" s="452"/>
      <c r="D371" s="452"/>
      <c r="E371" s="7"/>
      <c r="F371" s="6"/>
      <c r="G371" s="6"/>
    </row>
    <row r="373" spans="1:7" x14ac:dyDescent="0.3">
      <c r="A373" s="501" t="s">
        <v>323</v>
      </c>
      <c r="B373" s="501"/>
      <c r="C373" s="611"/>
    </row>
    <row r="374" spans="1:7" ht="60" customHeight="1" x14ac:dyDescent="0.3">
      <c r="A374" s="431" t="s">
        <v>8</v>
      </c>
      <c r="B374" s="600" t="s">
        <v>9</v>
      </c>
      <c r="C374" s="429" t="s">
        <v>14</v>
      </c>
      <c r="D374" s="431" t="s">
        <v>16</v>
      </c>
    </row>
    <row r="375" spans="1:7" ht="15" customHeight="1" x14ac:dyDescent="0.3">
      <c r="A375" s="269" t="s">
        <v>10</v>
      </c>
      <c r="B375" s="455" t="s">
        <v>89</v>
      </c>
      <c r="C375" s="455" t="s">
        <v>89</v>
      </c>
      <c r="D375" s="270" t="s">
        <v>89</v>
      </c>
    </row>
    <row r="376" spans="1:7" ht="15" customHeight="1" x14ac:dyDescent="0.3">
      <c r="A376" s="408" t="s">
        <v>12</v>
      </c>
      <c r="B376" s="496" t="s">
        <v>206</v>
      </c>
      <c r="C376" s="409" t="s">
        <v>19</v>
      </c>
      <c r="D376" s="411" t="s">
        <v>21</v>
      </c>
    </row>
    <row r="377" spans="1:7" x14ac:dyDescent="0.3">
      <c r="A377" s="643">
        <v>41640</v>
      </c>
      <c r="B377" s="644">
        <f>ROUND(SUM(B6:B36)*1.9835,-1)</f>
        <v>11780</v>
      </c>
      <c r="C377" s="645">
        <f>AVERAGE(C6:C36)</f>
        <v>10.516129032258062</v>
      </c>
      <c r="D377" s="646">
        <f>AVERAGE(D6:D36)</f>
        <v>2615.8064516129034</v>
      </c>
    </row>
    <row r="378" spans="1:7" x14ac:dyDescent="0.3">
      <c r="A378" s="493">
        <v>41671</v>
      </c>
      <c r="B378" s="647">
        <f>ROUND(SUM(B37:B64)*1.9835,-1)</f>
        <v>12100</v>
      </c>
      <c r="C378" s="648">
        <f>AVERAGE(C37:C64)</f>
        <v>13.764285714285716</v>
      </c>
      <c r="D378" s="649">
        <f>AVERAGE(D37:D64)</f>
        <v>2580.7142857142858</v>
      </c>
    </row>
    <row r="379" spans="1:7" x14ac:dyDescent="0.3">
      <c r="A379" s="493">
        <v>41699</v>
      </c>
      <c r="B379" s="647">
        <f>ROUND(SUM(B65:B95)*1.9835,-1)</f>
        <v>13040</v>
      </c>
      <c r="C379" s="648">
        <f>AVERAGE(C65:C95)</f>
        <v>17.124137931034479</v>
      </c>
      <c r="D379" s="649">
        <f>AVERAGE(D65:D95)</f>
        <v>2684.2857142857142</v>
      </c>
    </row>
    <row r="380" spans="1:7" x14ac:dyDescent="0.3">
      <c r="A380" s="493">
        <v>41730</v>
      </c>
      <c r="B380" s="647">
        <f>ROUND(SUM(B96:B125)*1.9835,-1)</f>
        <v>10030</v>
      </c>
      <c r="C380" s="648">
        <f>AVERAGE(C96:C125)</f>
        <v>20.027586206896551</v>
      </c>
      <c r="D380" s="649">
        <f>AVERAGE(D96:D125)</f>
        <v>2587.5862068965516</v>
      </c>
    </row>
    <row r="381" spans="1:7" x14ac:dyDescent="0.3">
      <c r="A381" s="493">
        <v>41760</v>
      </c>
      <c r="B381" s="647">
        <f>ROUND(SUM(B126:B156)*1.9835,-1)</f>
        <v>4100</v>
      </c>
      <c r="C381" s="648">
        <f>AVERAGE(C126:C156)</f>
        <v>22.921428571428571</v>
      </c>
      <c r="D381" s="649">
        <f>AVERAGE(D126:D156)</f>
        <v>3174.2857142857142</v>
      </c>
    </row>
    <row r="382" spans="1:7" x14ac:dyDescent="0.3">
      <c r="A382" s="493">
        <v>41791</v>
      </c>
      <c r="B382" s="647">
        <f>ROUND(SUM(B157:B186)*1.9835,-1)</f>
        <v>2250</v>
      </c>
      <c r="C382" s="648">
        <f>AVERAGE(C157:C186)</f>
        <v>25.38333333333334</v>
      </c>
      <c r="D382" s="649">
        <f>AVERAGE(D157:D186)</f>
        <v>3195.3333333333335</v>
      </c>
    </row>
    <row r="383" spans="1:7" x14ac:dyDescent="0.3">
      <c r="A383" s="493">
        <v>41821</v>
      </c>
      <c r="B383" s="647">
        <f>ROUND(SUM(B187:B217)*1.9835,-1)</f>
        <v>1570</v>
      </c>
      <c r="C383" s="648">
        <f>AVERAGE(C187:C217)</f>
        <v>27.238709677419354</v>
      </c>
      <c r="D383" s="649">
        <f>AVERAGE(D187:D217)</f>
        <v>2393.8709677419356</v>
      </c>
    </row>
    <row r="384" spans="1:7" x14ac:dyDescent="0.3">
      <c r="A384" s="493">
        <v>41852</v>
      </c>
      <c r="B384" s="647">
        <f>ROUND(SUM(B218:B248)*1.9835,-1)</f>
        <v>1530</v>
      </c>
      <c r="C384" s="648">
        <f>AVERAGE(C218:C248)</f>
        <v>26.093333333333327</v>
      </c>
      <c r="D384" s="649">
        <f>AVERAGE(D218:D248)</f>
        <v>1938.5714285714287</v>
      </c>
    </row>
    <row r="385" spans="1:4" x14ac:dyDescent="0.3">
      <c r="A385" s="493">
        <v>41883</v>
      </c>
      <c r="B385" s="647">
        <f>ROUND(SUM(B249:B278)*1.9835,-1)</f>
        <v>1580</v>
      </c>
      <c r="C385" s="650">
        <f>AVERAGE(C249:C278)</f>
        <v>24.069999999999997</v>
      </c>
      <c r="D385" s="647">
        <f>AVERAGE(D249:D278)</f>
        <v>1796.2333333333333</v>
      </c>
    </row>
    <row r="386" spans="1:4" x14ac:dyDescent="0.3">
      <c r="A386" s="493">
        <v>41913</v>
      </c>
      <c r="B386" s="647">
        <f>ROUND(SUM(B279:B309)*1.9835,-1)</f>
        <v>3160</v>
      </c>
      <c r="C386" s="650">
        <f>AVERAGE(C279:C309)</f>
        <v>19.280645161290316</v>
      </c>
      <c r="D386" s="647">
        <f>AVERAGE(D279:D309)</f>
        <v>2072.2258064516127</v>
      </c>
    </row>
    <row r="387" spans="1:4" x14ac:dyDescent="0.3">
      <c r="A387" s="493">
        <v>41944</v>
      </c>
      <c r="B387" s="647">
        <f>ROUND(SUM(B310:B339)*1.9835,-1)</f>
        <v>4580</v>
      </c>
      <c r="C387" s="650">
        <f>AVERAGE(C310:C339)</f>
        <v>13.95333333333333</v>
      </c>
      <c r="D387" s="647">
        <f>AVERAGE(D310:D339)</f>
        <v>2159.8333333333335</v>
      </c>
    </row>
    <row r="388" spans="1:4" x14ac:dyDescent="0.3">
      <c r="A388" s="494">
        <v>41974</v>
      </c>
      <c r="B388" s="651">
        <f>ROUND(SUM(B340:B370)*1.9835,-1)</f>
        <v>19240</v>
      </c>
      <c r="C388" s="652">
        <f>AVERAGE(C340:C370)</f>
        <v>12.103225806451617</v>
      </c>
      <c r="D388" s="651">
        <f>AVERAGE(D340:D370)</f>
        <v>1891.5483870967741</v>
      </c>
    </row>
    <row r="389" spans="1:4" x14ac:dyDescent="0.3">
      <c r="A389" s="655" t="s">
        <v>178</v>
      </c>
    </row>
  </sheetData>
  <printOptions horizontalCentered="1"/>
  <pageMargins left="0.7" right="0.7" top="0.75" bottom="0.75" header="0.3" footer="0.3"/>
  <pageSetup scale="91" fitToHeight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R144"/>
  <sheetViews>
    <sheetView topLeftCell="A76" zoomScale="80" zoomScaleNormal="80" workbookViewId="0">
      <selection activeCell="H43" sqref="H43"/>
    </sheetView>
  </sheetViews>
  <sheetFormatPr defaultRowHeight="17.25" x14ac:dyDescent="0.3"/>
  <cols>
    <col min="1" max="1" width="21.7109375" style="442" customWidth="1"/>
    <col min="2" max="3" width="16.7109375" style="442" customWidth="1"/>
    <col min="4" max="4" width="20.5703125" style="442" customWidth="1"/>
    <col min="5" max="5" width="18.140625" style="442" customWidth="1"/>
    <col min="6" max="8" width="16.7109375" style="442" customWidth="1"/>
    <col min="9" max="9" width="20" style="401" customWidth="1"/>
    <col min="10" max="10" width="16.7109375" style="401" customWidth="1"/>
    <col min="11" max="11" width="15.140625" style="401" bestFit="1" customWidth="1"/>
    <col min="12" max="12" width="15.5703125" style="6" customWidth="1"/>
    <col min="13" max="13" width="18.85546875" style="6" customWidth="1"/>
    <col min="14" max="14" width="18.28515625" style="6" customWidth="1"/>
    <col min="15" max="15" width="16" style="6" customWidth="1"/>
    <col min="16" max="16384" width="9.140625" style="6"/>
  </cols>
  <sheetData>
    <row r="1" spans="1:18" s="486" customFormat="1" ht="15" x14ac:dyDescent="0.25">
      <c r="A1" s="485" t="s">
        <v>734</v>
      </c>
      <c r="D1" s="487"/>
    </row>
    <row r="2" spans="1:18" ht="17.25" customHeight="1" x14ac:dyDescent="0.3">
      <c r="A2" s="427"/>
      <c r="B2" s="814" t="s">
        <v>91</v>
      </c>
      <c r="C2" s="815"/>
      <c r="D2" s="815"/>
      <c r="E2" s="815"/>
      <c r="F2" s="816"/>
      <c r="G2" s="817" t="s">
        <v>86</v>
      </c>
      <c r="H2" s="817" t="s">
        <v>264</v>
      </c>
      <c r="I2" s="817" t="s">
        <v>162</v>
      </c>
      <c r="K2" s="415"/>
      <c r="L2" s="24"/>
      <c r="M2" s="24"/>
      <c r="N2" s="24"/>
      <c r="O2" s="24"/>
    </row>
    <row r="3" spans="1:18" ht="60" customHeight="1" x14ac:dyDescent="0.3">
      <c r="A3" s="428" t="s">
        <v>8</v>
      </c>
      <c r="B3" s="429" t="s">
        <v>92</v>
      </c>
      <c r="C3" s="429" t="s">
        <v>27</v>
      </c>
      <c r="D3" s="429" t="s">
        <v>16</v>
      </c>
      <c r="E3" s="429" t="s">
        <v>14</v>
      </c>
      <c r="F3" s="431" t="s">
        <v>68</v>
      </c>
      <c r="G3" s="837"/>
      <c r="H3" s="837"/>
      <c r="I3" s="837"/>
      <c r="K3" s="676"/>
      <c r="L3" s="39"/>
      <c r="M3" s="39"/>
      <c r="N3" s="39"/>
      <c r="O3" s="39"/>
      <c r="P3" s="40"/>
      <c r="Q3" s="40"/>
      <c r="R3" s="40"/>
    </row>
    <row r="4" spans="1:18" s="19" customFormat="1" x14ac:dyDescent="0.3">
      <c r="A4" s="269" t="s">
        <v>10</v>
      </c>
      <c r="B4" s="455" t="s">
        <v>40</v>
      </c>
      <c r="C4" s="455" t="s">
        <v>40</v>
      </c>
      <c r="D4" s="455" t="s">
        <v>40</v>
      </c>
      <c r="E4" s="455" t="s">
        <v>40</v>
      </c>
      <c r="F4" s="270" t="s">
        <v>40</v>
      </c>
      <c r="G4" s="270" t="s">
        <v>40</v>
      </c>
      <c r="H4" s="270" t="s">
        <v>40</v>
      </c>
      <c r="I4" s="270" t="s">
        <v>40</v>
      </c>
      <c r="J4" s="407"/>
      <c r="K4" s="337"/>
      <c r="L4" s="41"/>
      <c r="M4" s="41"/>
      <c r="N4" s="41"/>
      <c r="O4" s="41"/>
      <c r="P4" s="6"/>
      <c r="Q4" s="6"/>
    </row>
    <row r="5" spans="1:18" s="19" customFormat="1" ht="18" customHeight="1" x14ac:dyDescent="0.3">
      <c r="A5" s="408" t="s">
        <v>12</v>
      </c>
      <c r="B5" s="409" t="s">
        <v>20</v>
      </c>
      <c r="C5" s="411" t="s">
        <v>93</v>
      </c>
      <c r="D5" s="454" t="s">
        <v>21</v>
      </c>
      <c r="E5" s="409" t="s">
        <v>19</v>
      </c>
      <c r="F5" s="411" t="s">
        <v>71</v>
      </c>
      <c r="G5" s="411" t="s">
        <v>87</v>
      </c>
      <c r="H5" s="411" t="s">
        <v>20</v>
      </c>
      <c r="I5" s="411" t="s">
        <v>87</v>
      </c>
      <c r="J5" s="407"/>
      <c r="K5" s="337"/>
      <c r="L5" s="41"/>
      <c r="M5" s="41"/>
      <c r="N5" s="41"/>
      <c r="O5" s="41"/>
      <c r="P5" s="6"/>
      <c r="Q5" s="6"/>
    </row>
    <row r="6" spans="1:18" s="18" customFormat="1" ht="18" customHeight="1" x14ac:dyDescent="0.3">
      <c r="A6" s="272">
        <v>41642</v>
      </c>
      <c r="B6" s="339">
        <v>12.2</v>
      </c>
      <c r="C6" s="339">
        <v>8</v>
      </c>
      <c r="D6" s="412">
        <v>2340</v>
      </c>
      <c r="E6" s="339">
        <v>8.3000000000000007</v>
      </c>
      <c r="F6" s="273">
        <v>17</v>
      </c>
      <c r="G6" s="284">
        <v>0.9</v>
      </c>
      <c r="H6" s="284">
        <v>1.8</v>
      </c>
      <c r="I6" s="626"/>
      <c r="J6" s="414"/>
      <c r="K6" s="341"/>
      <c r="L6" s="47"/>
      <c r="M6" s="47"/>
      <c r="N6" s="47"/>
      <c r="O6" s="47"/>
      <c r="P6" s="24"/>
      <c r="Q6" s="6"/>
    </row>
    <row r="7" spans="1:18" s="19" customFormat="1" x14ac:dyDescent="0.3">
      <c r="A7" s="272">
        <v>41648</v>
      </c>
      <c r="B7" s="339">
        <v>14</v>
      </c>
      <c r="C7" s="339">
        <v>7.9</v>
      </c>
      <c r="D7" s="412">
        <v>2511</v>
      </c>
      <c r="E7" s="339">
        <v>9.8000000000000007</v>
      </c>
      <c r="F7" s="273">
        <v>17.7</v>
      </c>
      <c r="G7" s="284">
        <v>0.8</v>
      </c>
      <c r="H7" s="656"/>
      <c r="I7" s="627"/>
      <c r="J7" s="407"/>
      <c r="K7" s="341"/>
      <c r="L7" s="47"/>
      <c r="M7" s="47"/>
      <c r="N7" s="47"/>
      <c r="O7" s="47"/>
      <c r="P7" s="24"/>
      <c r="Q7" s="6"/>
    </row>
    <row r="8" spans="1:18" s="19" customFormat="1" x14ac:dyDescent="0.3">
      <c r="A8" s="272">
        <v>41653</v>
      </c>
      <c r="B8" s="339">
        <v>16</v>
      </c>
      <c r="C8" s="339">
        <v>7.9</v>
      </c>
      <c r="D8" s="412">
        <v>2501</v>
      </c>
      <c r="E8" s="339">
        <v>8.5</v>
      </c>
      <c r="F8" s="273">
        <v>15.5</v>
      </c>
      <c r="G8" s="284">
        <v>0.9</v>
      </c>
      <c r="H8" s="656"/>
      <c r="I8" s="627"/>
      <c r="J8" s="407"/>
      <c r="K8" s="341"/>
      <c r="L8" s="47"/>
      <c r="M8" s="47"/>
      <c r="N8" s="47"/>
      <c r="O8" s="47"/>
      <c r="P8" s="24"/>
      <c r="Q8" s="6"/>
    </row>
    <row r="9" spans="1:18" s="19" customFormat="1" x14ac:dyDescent="0.3">
      <c r="A9" s="272">
        <v>41662</v>
      </c>
      <c r="B9" s="339">
        <v>13</v>
      </c>
      <c r="C9" s="339">
        <v>8</v>
      </c>
      <c r="D9" s="412">
        <v>2868</v>
      </c>
      <c r="E9" s="339">
        <v>8.6999999999999993</v>
      </c>
      <c r="F9" s="273">
        <v>19.899999999999999</v>
      </c>
      <c r="G9" s="274">
        <v>1.4</v>
      </c>
      <c r="H9" s="628"/>
      <c r="I9" s="627"/>
      <c r="J9" s="407"/>
      <c r="K9" s="341"/>
      <c r="L9" s="47"/>
      <c r="M9" s="47"/>
      <c r="N9" s="47"/>
      <c r="O9" s="47"/>
      <c r="P9" s="24"/>
      <c r="Q9" s="6"/>
    </row>
    <row r="10" spans="1:18" s="19" customFormat="1" x14ac:dyDescent="0.3">
      <c r="A10" s="272">
        <v>41677</v>
      </c>
      <c r="B10" s="339">
        <v>8.4</v>
      </c>
      <c r="C10" s="339">
        <v>7.6</v>
      </c>
      <c r="D10" s="412">
        <v>3034</v>
      </c>
      <c r="E10" s="339">
        <v>10.7</v>
      </c>
      <c r="F10" s="273">
        <v>34.5</v>
      </c>
      <c r="G10" s="274" t="s">
        <v>274</v>
      </c>
      <c r="H10" s="628"/>
      <c r="I10" s="338">
        <v>13</v>
      </c>
      <c r="J10" s="407"/>
      <c r="K10" s="341"/>
      <c r="L10" s="47"/>
      <c r="M10" s="47"/>
      <c r="N10" s="47"/>
      <c r="O10" s="47"/>
      <c r="P10" s="24"/>
      <c r="Q10" s="6"/>
    </row>
    <row r="11" spans="1:18" s="19" customFormat="1" x14ac:dyDescent="0.3">
      <c r="A11" s="272">
        <v>41684</v>
      </c>
      <c r="B11" s="339">
        <v>8.6</v>
      </c>
      <c r="C11" s="339">
        <v>7.7</v>
      </c>
      <c r="D11" s="412">
        <v>2948</v>
      </c>
      <c r="E11" s="339">
        <v>14.3</v>
      </c>
      <c r="F11" s="273">
        <v>50.9</v>
      </c>
      <c r="G11" s="274" t="s">
        <v>275</v>
      </c>
      <c r="H11" s="628"/>
      <c r="I11" s="338">
        <v>14</v>
      </c>
      <c r="J11" s="407"/>
      <c r="K11" s="341"/>
      <c r="L11" s="47"/>
      <c r="M11" s="47"/>
      <c r="N11" s="47"/>
      <c r="O11" s="47"/>
      <c r="P11" s="24"/>
      <c r="Q11" s="6"/>
    </row>
    <row r="12" spans="1:18" s="19" customFormat="1" x14ac:dyDescent="0.3">
      <c r="A12" s="272">
        <v>41691</v>
      </c>
      <c r="B12" s="339">
        <v>9.5</v>
      </c>
      <c r="C12" s="339">
        <v>7.9</v>
      </c>
      <c r="D12" s="412">
        <v>3254</v>
      </c>
      <c r="E12" s="339">
        <v>13.2</v>
      </c>
      <c r="F12" s="273">
        <v>26.8</v>
      </c>
      <c r="G12" s="274" t="s">
        <v>276</v>
      </c>
      <c r="H12" s="628"/>
      <c r="I12" s="338">
        <v>15</v>
      </c>
      <c r="J12" s="407"/>
      <c r="K12" s="341"/>
      <c r="L12" s="47"/>
      <c r="M12" s="47"/>
      <c r="N12" s="47"/>
      <c r="O12" s="47"/>
      <c r="P12" s="24"/>
      <c r="Q12" s="6"/>
    </row>
    <row r="13" spans="1:18" s="19" customFormat="1" x14ac:dyDescent="0.3">
      <c r="A13" s="272">
        <v>41719</v>
      </c>
      <c r="B13" s="339">
        <v>10.9</v>
      </c>
      <c r="C13" s="339">
        <v>8.1</v>
      </c>
      <c r="D13" s="412">
        <v>3071</v>
      </c>
      <c r="E13" s="339">
        <v>17.600000000000001</v>
      </c>
      <c r="F13" s="413"/>
      <c r="G13" s="274">
        <v>0.753</v>
      </c>
      <c r="H13" s="274">
        <v>2.2999999999999998</v>
      </c>
      <c r="I13" s="419"/>
      <c r="J13" s="407"/>
      <c r="K13" s="341"/>
      <c r="L13" s="47"/>
      <c r="M13" s="47"/>
      <c r="N13" s="47"/>
      <c r="O13" s="47"/>
      <c r="P13" s="24"/>
      <c r="Q13" s="6"/>
    </row>
    <row r="14" spans="1:18" s="19" customFormat="1" x14ac:dyDescent="0.3">
      <c r="A14" s="272">
        <v>41724</v>
      </c>
      <c r="B14" s="339">
        <v>11.9</v>
      </c>
      <c r="C14" s="339">
        <v>8.1999999999999993</v>
      </c>
      <c r="D14" s="412">
        <v>3057</v>
      </c>
      <c r="E14" s="339">
        <v>19.3</v>
      </c>
      <c r="F14" s="413"/>
      <c r="G14" s="274">
        <v>0.622</v>
      </c>
      <c r="H14" s="274">
        <v>2.2000000000000002</v>
      </c>
      <c r="I14" s="419"/>
      <c r="J14" s="407"/>
      <c r="K14" s="341"/>
      <c r="L14" s="47"/>
      <c r="M14" s="47"/>
      <c r="N14" s="47"/>
      <c r="O14" s="47"/>
      <c r="P14" s="24"/>
      <c r="Q14" s="6"/>
    </row>
    <row r="15" spans="1:18" s="19" customFormat="1" x14ac:dyDescent="0.3">
      <c r="A15" s="272">
        <v>41733</v>
      </c>
      <c r="B15" s="339">
        <v>11.9</v>
      </c>
      <c r="C15" s="339">
        <v>8</v>
      </c>
      <c r="D15" s="412">
        <v>2675</v>
      </c>
      <c r="E15" s="339">
        <v>17.600000000000001</v>
      </c>
      <c r="F15" s="413"/>
      <c r="G15" s="274">
        <v>0.59</v>
      </c>
      <c r="H15" s="274">
        <v>2</v>
      </c>
      <c r="I15" s="419"/>
      <c r="J15" s="407"/>
      <c r="K15" s="341"/>
      <c r="L15" s="47"/>
      <c r="M15" s="47"/>
      <c r="N15" s="47"/>
      <c r="O15" s="47"/>
      <c r="P15" s="24"/>
      <c r="Q15" s="6"/>
    </row>
    <row r="16" spans="1:18" s="19" customFormat="1" x14ac:dyDescent="0.3">
      <c r="A16" s="272">
        <v>41740</v>
      </c>
      <c r="B16" s="339">
        <v>9.4</v>
      </c>
      <c r="C16" s="339">
        <v>7.9</v>
      </c>
      <c r="D16" s="412">
        <v>2439</v>
      </c>
      <c r="E16" s="339">
        <v>22.9</v>
      </c>
      <c r="F16" s="273">
        <v>95</v>
      </c>
      <c r="G16" s="274">
        <v>0.85199999999999998</v>
      </c>
      <c r="H16" s="274">
        <v>1.8</v>
      </c>
      <c r="I16" s="338">
        <v>7.4</v>
      </c>
      <c r="J16" s="407"/>
      <c r="K16" s="341"/>
      <c r="L16" s="47"/>
      <c r="M16" s="47"/>
      <c r="N16" s="47"/>
      <c r="O16" s="47"/>
      <c r="P16" s="24"/>
      <c r="Q16" s="6"/>
    </row>
    <row r="17" spans="1:17" s="19" customFormat="1" x14ac:dyDescent="0.3">
      <c r="A17" s="272">
        <v>41747</v>
      </c>
      <c r="B17" s="339">
        <v>8.8000000000000007</v>
      </c>
      <c r="C17" s="339">
        <v>7.9</v>
      </c>
      <c r="D17" s="412">
        <v>3061</v>
      </c>
      <c r="E17" s="339">
        <v>21.2</v>
      </c>
      <c r="F17" s="273">
        <v>66.099999999999994</v>
      </c>
      <c r="G17" s="274">
        <v>0.67900000000000005</v>
      </c>
      <c r="H17" s="274">
        <v>1.9</v>
      </c>
      <c r="I17" s="419"/>
      <c r="J17" s="407"/>
      <c r="K17" s="341"/>
      <c r="L17" s="47"/>
      <c r="M17" s="47"/>
      <c r="N17" s="47"/>
      <c r="O17" s="47"/>
      <c r="P17" s="24"/>
      <c r="Q17" s="6"/>
    </row>
    <row r="18" spans="1:17" s="19" customFormat="1" x14ac:dyDescent="0.3">
      <c r="A18" s="272">
        <v>41759</v>
      </c>
      <c r="B18" s="339">
        <v>16.399999999999999</v>
      </c>
      <c r="C18" s="339">
        <v>8.1999999999999993</v>
      </c>
      <c r="D18" s="412">
        <v>2659</v>
      </c>
      <c r="E18" s="339">
        <v>25.3</v>
      </c>
      <c r="F18" s="273">
        <v>40.6</v>
      </c>
      <c r="G18" s="274">
        <v>1.01</v>
      </c>
      <c r="H18" s="274">
        <v>3.5</v>
      </c>
      <c r="I18" s="419"/>
      <c r="J18" s="407"/>
      <c r="K18" s="341"/>
      <c r="L18" s="47"/>
      <c r="M18" s="47"/>
      <c r="N18" s="47"/>
      <c r="O18" s="47"/>
      <c r="P18" s="24"/>
      <c r="Q18" s="6"/>
    </row>
    <row r="19" spans="1:17" s="19" customFormat="1" x14ac:dyDescent="0.3">
      <c r="A19" s="272">
        <v>41767</v>
      </c>
      <c r="B19" s="339">
        <v>16.7</v>
      </c>
      <c r="C19" s="339">
        <v>8.3000000000000007</v>
      </c>
      <c r="D19" s="412">
        <v>3617</v>
      </c>
      <c r="E19" s="339">
        <v>21.9</v>
      </c>
      <c r="F19" s="273">
        <v>14.9</v>
      </c>
      <c r="G19" s="274" t="s">
        <v>345</v>
      </c>
      <c r="H19" s="274">
        <v>2.4</v>
      </c>
      <c r="I19" s="338">
        <v>16</v>
      </c>
      <c r="J19" s="407"/>
      <c r="K19" s="341"/>
      <c r="L19" s="47"/>
      <c r="M19" s="47"/>
      <c r="N19" s="47"/>
      <c r="O19" s="47"/>
      <c r="P19" s="24"/>
      <c r="Q19" s="6"/>
    </row>
    <row r="20" spans="1:17" s="19" customFormat="1" x14ac:dyDescent="0.3">
      <c r="A20" s="272">
        <v>41775</v>
      </c>
      <c r="B20" s="339">
        <v>16.600000000000001</v>
      </c>
      <c r="C20" s="339">
        <v>8.1999999999999993</v>
      </c>
      <c r="D20" s="412">
        <v>3609</v>
      </c>
      <c r="E20" s="339">
        <v>24.6</v>
      </c>
      <c r="F20" s="273">
        <v>27.8</v>
      </c>
      <c r="G20" s="274">
        <v>0.94599999999999995</v>
      </c>
      <c r="H20" s="274">
        <v>2.1</v>
      </c>
      <c r="I20" s="419"/>
      <c r="J20" s="407"/>
      <c r="K20" s="341"/>
      <c r="L20" s="47"/>
      <c r="M20" s="47"/>
      <c r="N20" s="47"/>
      <c r="O20" s="47"/>
      <c r="P20" s="24"/>
      <c r="Q20" s="6"/>
    </row>
    <row r="21" spans="1:17" s="19" customFormat="1" x14ac:dyDescent="0.3">
      <c r="A21" s="272">
        <v>41782</v>
      </c>
      <c r="B21" s="339">
        <v>11.6</v>
      </c>
      <c r="C21" s="339">
        <v>8.5</v>
      </c>
      <c r="D21" s="412">
        <v>3339</v>
      </c>
      <c r="E21" s="339">
        <v>27.1</v>
      </c>
      <c r="F21" s="273">
        <v>24.9</v>
      </c>
      <c r="G21" s="274">
        <v>0.86199999999999999</v>
      </c>
      <c r="H21" s="274">
        <v>2.2000000000000002</v>
      </c>
      <c r="I21" s="419"/>
      <c r="J21" s="407"/>
      <c r="K21" s="341"/>
      <c r="L21" s="47"/>
      <c r="M21" s="47"/>
      <c r="N21" s="47"/>
      <c r="O21" s="47"/>
      <c r="P21" s="24"/>
      <c r="Q21" s="6"/>
    </row>
    <row r="22" spans="1:17" s="19" customFormat="1" x14ac:dyDescent="0.3">
      <c r="A22" s="272">
        <v>41789</v>
      </c>
      <c r="B22" s="339">
        <v>13.2</v>
      </c>
      <c r="C22" s="339">
        <v>8.5</v>
      </c>
      <c r="D22" s="412">
        <v>3580</v>
      </c>
      <c r="E22" s="339">
        <v>27.2</v>
      </c>
      <c r="F22" s="413"/>
      <c r="G22" s="274">
        <v>1.02</v>
      </c>
      <c r="H22" s="274">
        <v>2.4</v>
      </c>
      <c r="I22" s="419"/>
      <c r="J22" s="407"/>
      <c r="K22" s="341"/>
      <c r="L22" s="47"/>
      <c r="M22" s="47"/>
      <c r="N22" s="47"/>
      <c r="O22" s="47"/>
      <c r="P22" s="24"/>
      <c r="Q22" s="6"/>
    </row>
    <row r="23" spans="1:17" s="19" customFormat="1" x14ac:dyDescent="0.3">
      <c r="A23" s="272">
        <v>41796</v>
      </c>
      <c r="B23" s="339">
        <v>22.1</v>
      </c>
      <c r="C23" s="339">
        <v>8.4</v>
      </c>
      <c r="D23" s="412">
        <v>4483</v>
      </c>
      <c r="E23" s="339">
        <v>26.4</v>
      </c>
      <c r="F23" s="273">
        <v>15.8</v>
      </c>
      <c r="G23" s="274">
        <v>0.52300000000000002</v>
      </c>
      <c r="H23" s="274">
        <v>2.2000000000000002</v>
      </c>
      <c r="I23" s="419"/>
      <c r="J23" s="407"/>
      <c r="K23" s="341"/>
      <c r="L23" s="47"/>
      <c r="M23" s="47"/>
      <c r="N23" s="47"/>
      <c r="O23" s="47"/>
      <c r="P23" s="24"/>
      <c r="Q23" s="6"/>
    </row>
    <row r="24" spans="1:17" s="19" customFormat="1" x14ac:dyDescent="0.3">
      <c r="A24" s="272">
        <v>41803</v>
      </c>
      <c r="B24" s="339">
        <v>11.9</v>
      </c>
      <c r="C24" s="339">
        <v>8.5</v>
      </c>
      <c r="D24" s="412">
        <v>2116</v>
      </c>
      <c r="E24" s="339">
        <v>27.5</v>
      </c>
      <c r="F24" s="413"/>
      <c r="G24" s="274" t="s">
        <v>342</v>
      </c>
      <c r="H24" s="274">
        <v>0.83</v>
      </c>
      <c r="I24" s="419"/>
      <c r="J24" s="407"/>
      <c r="K24" s="341"/>
      <c r="L24" s="47"/>
      <c r="M24" s="47"/>
      <c r="N24" s="47"/>
      <c r="O24" s="47"/>
      <c r="P24" s="24"/>
      <c r="Q24" s="6"/>
    </row>
    <row r="25" spans="1:17" s="19" customFormat="1" x14ac:dyDescent="0.3">
      <c r="A25" s="272">
        <v>41810</v>
      </c>
      <c r="B25" s="339">
        <v>11.3</v>
      </c>
      <c r="C25" s="339">
        <v>8.3000000000000007</v>
      </c>
      <c r="D25" s="412">
        <v>3163</v>
      </c>
      <c r="E25" s="339">
        <v>26.7</v>
      </c>
      <c r="F25" s="273">
        <v>46.1</v>
      </c>
      <c r="G25" s="274">
        <v>1.62</v>
      </c>
      <c r="H25" s="274">
        <v>2.7</v>
      </c>
      <c r="I25" s="419"/>
      <c r="J25" s="407"/>
      <c r="K25" s="341"/>
      <c r="L25" s="47"/>
      <c r="M25" s="47"/>
      <c r="N25" s="47"/>
      <c r="O25" s="47"/>
      <c r="P25" s="24"/>
      <c r="Q25" s="6"/>
    </row>
    <row r="26" spans="1:17" s="19" customFormat="1" x14ac:dyDescent="0.3">
      <c r="A26" s="272">
        <v>41816</v>
      </c>
      <c r="B26" s="339">
        <v>15.6</v>
      </c>
      <c r="C26" s="339">
        <v>8.8000000000000007</v>
      </c>
      <c r="D26" s="412">
        <v>3631</v>
      </c>
      <c r="E26" s="339">
        <v>26</v>
      </c>
      <c r="F26" s="273">
        <v>64.3</v>
      </c>
      <c r="G26" s="335" t="s">
        <v>26</v>
      </c>
      <c r="H26" s="274">
        <v>3.4</v>
      </c>
      <c r="I26" s="338">
        <v>14</v>
      </c>
      <c r="J26" s="407"/>
      <c r="K26" s="341"/>
      <c r="L26" s="47"/>
      <c r="M26" s="47"/>
      <c r="N26" s="47"/>
      <c r="O26" s="47"/>
      <c r="P26" s="24"/>
      <c r="Q26" s="6"/>
    </row>
    <row r="27" spans="1:17" s="19" customFormat="1" x14ac:dyDescent="0.3">
      <c r="A27" s="272">
        <v>41822</v>
      </c>
      <c r="B27" s="417"/>
      <c r="C27" s="339">
        <v>8.6</v>
      </c>
      <c r="D27" s="412">
        <v>2087</v>
      </c>
      <c r="E27" s="339">
        <v>28.2</v>
      </c>
      <c r="F27" s="273">
        <v>40.1</v>
      </c>
      <c r="G27" s="274">
        <v>1.52</v>
      </c>
      <c r="H27" s="274">
        <v>1.2</v>
      </c>
      <c r="I27" s="419"/>
      <c r="J27" s="407"/>
      <c r="K27" s="341"/>
      <c r="L27" s="47"/>
      <c r="M27" s="47"/>
      <c r="N27" s="47"/>
      <c r="O27" s="47"/>
      <c r="P27" s="24"/>
      <c r="Q27" s="6"/>
    </row>
    <row r="28" spans="1:17" s="19" customFormat="1" x14ac:dyDescent="0.3">
      <c r="A28" s="272">
        <v>41831</v>
      </c>
      <c r="B28" s="339">
        <v>8.4</v>
      </c>
      <c r="C28" s="339">
        <v>8.3000000000000007</v>
      </c>
      <c r="D28" s="412">
        <v>2832</v>
      </c>
      <c r="E28" s="339">
        <v>26.3</v>
      </c>
      <c r="F28" s="273">
        <v>18.100000000000001</v>
      </c>
      <c r="G28" s="274">
        <v>0.59</v>
      </c>
      <c r="H28" s="274">
        <v>1.8</v>
      </c>
      <c r="I28" s="419"/>
      <c r="J28" s="407"/>
      <c r="K28" s="341"/>
      <c r="L28" s="47"/>
      <c r="M28" s="47"/>
      <c r="N28" s="47"/>
      <c r="O28" s="47"/>
      <c r="P28" s="24"/>
      <c r="Q28" s="6"/>
    </row>
    <row r="29" spans="1:17" s="19" customFormat="1" x14ac:dyDescent="0.3">
      <c r="A29" s="272">
        <v>41838</v>
      </c>
      <c r="B29" s="339">
        <v>8.1999999999999993</v>
      </c>
      <c r="C29" s="339">
        <v>8.3000000000000007</v>
      </c>
      <c r="D29" s="412">
        <v>2834</v>
      </c>
      <c r="E29" s="339">
        <v>26.6</v>
      </c>
      <c r="F29" s="273">
        <v>26.3</v>
      </c>
      <c r="G29" s="274">
        <v>0.82399999999999995</v>
      </c>
      <c r="H29" s="274">
        <v>3.1</v>
      </c>
      <c r="I29" s="419"/>
      <c r="J29" s="407"/>
      <c r="K29" s="341"/>
      <c r="L29" s="47"/>
      <c r="M29" s="47"/>
      <c r="N29" s="47"/>
      <c r="O29" s="47"/>
      <c r="P29" s="24"/>
      <c r="Q29" s="6"/>
    </row>
    <row r="30" spans="1:17" s="19" customFormat="1" x14ac:dyDescent="0.3">
      <c r="A30" s="272">
        <v>41845</v>
      </c>
      <c r="B30" s="339">
        <v>10.3</v>
      </c>
      <c r="C30" s="339">
        <v>8.4</v>
      </c>
      <c r="D30" s="412">
        <v>2399</v>
      </c>
      <c r="E30" s="339">
        <v>26.7</v>
      </c>
      <c r="F30" s="273">
        <v>17.2</v>
      </c>
      <c r="G30" s="274">
        <v>0.48399999999999999</v>
      </c>
      <c r="H30" s="274">
        <v>1.2</v>
      </c>
      <c r="I30" s="419"/>
      <c r="J30" s="407"/>
      <c r="K30" s="341"/>
      <c r="L30" s="47"/>
      <c r="M30" s="47"/>
      <c r="N30" s="47"/>
      <c r="O30" s="47"/>
      <c r="P30" s="24"/>
      <c r="Q30" s="6"/>
    </row>
    <row r="31" spans="1:17" s="19" customFormat="1" x14ac:dyDescent="0.3">
      <c r="A31" s="272">
        <v>41851</v>
      </c>
      <c r="B31" s="339">
        <v>8.1999999999999993</v>
      </c>
      <c r="C31" s="339">
        <v>8.3000000000000007</v>
      </c>
      <c r="D31" s="412">
        <v>1376</v>
      </c>
      <c r="E31" s="339">
        <v>27.4</v>
      </c>
      <c r="F31" s="273"/>
      <c r="G31" s="274" t="s">
        <v>342</v>
      </c>
      <c r="H31" s="274">
        <v>0.55000000000000004</v>
      </c>
      <c r="I31" s="419"/>
      <c r="J31" s="407"/>
      <c r="K31" s="341"/>
      <c r="L31" s="47"/>
      <c r="M31" s="47"/>
      <c r="N31" s="47"/>
      <c r="O31" s="47"/>
      <c r="P31" s="24"/>
      <c r="Q31" s="6"/>
    </row>
    <row r="32" spans="1:17" s="19" customFormat="1" x14ac:dyDescent="0.3">
      <c r="A32" s="272">
        <v>41858</v>
      </c>
      <c r="B32" s="417"/>
      <c r="C32" s="417"/>
      <c r="D32" s="418"/>
      <c r="E32" s="417"/>
      <c r="F32" s="413"/>
      <c r="G32" s="628"/>
      <c r="H32" s="628"/>
      <c r="I32" s="419"/>
      <c r="J32" s="407"/>
      <c r="K32" s="341"/>
      <c r="L32" s="47"/>
      <c r="M32" s="47"/>
      <c r="N32" s="47"/>
      <c r="O32" s="47"/>
      <c r="P32" s="24"/>
      <c r="Q32" s="6"/>
    </row>
    <row r="33" spans="1:17" s="19" customFormat="1" x14ac:dyDescent="0.3">
      <c r="A33" s="272">
        <v>41866</v>
      </c>
      <c r="B33" s="339">
        <v>10.3</v>
      </c>
      <c r="C33" s="339">
        <v>8.4</v>
      </c>
      <c r="D33" s="412">
        <v>2399</v>
      </c>
      <c r="E33" s="339">
        <v>26.7</v>
      </c>
      <c r="F33" s="339">
        <v>17.2</v>
      </c>
      <c r="G33" s="274">
        <v>0.48399999999999999</v>
      </c>
      <c r="H33" s="274">
        <v>1.2</v>
      </c>
      <c r="I33" s="419"/>
      <c r="J33" s="407"/>
      <c r="K33" s="341"/>
      <c r="L33" s="47"/>
      <c r="M33" s="47"/>
      <c r="N33" s="47"/>
      <c r="O33" s="47"/>
      <c r="P33" s="24"/>
      <c r="Q33" s="6"/>
    </row>
    <row r="34" spans="1:17" s="19" customFormat="1" x14ac:dyDescent="0.3">
      <c r="A34" s="272">
        <v>41873</v>
      </c>
      <c r="B34" s="339">
        <v>8.1999999999999993</v>
      </c>
      <c r="C34" s="339">
        <v>8.3000000000000007</v>
      </c>
      <c r="D34" s="412">
        <v>1376</v>
      </c>
      <c r="E34" s="339">
        <v>27.4</v>
      </c>
      <c r="F34" s="339" t="s">
        <v>28</v>
      </c>
      <c r="G34" s="274" t="s">
        <v>342</v>
      </c>
      <c r="H34" s="274">
        <v>0.55000000000000004</v>
      </c>
      <c r="I34" s="419"/>
      <c r="J34" s="407"/>
      <c r="K34" s="341"/>
      <c r="L34" s="47"/>
      <c r="M34" s="47"/>
      <c r="N34" s="47"/>
      <c r="O34" s="47"/>
      <c r="P34" s="24"/>
      <c r="Q34" s="6"/>
    </row>
    <row r="35" spans="1:17" s="19" customFormat="1" x14ac:dyDescent="0.3">
      <c r="A35" s="272">
        <v>41886</v>
      </c>
      <c r="B35" s="339">
        <v>9.5</v>
      </c>
      <c r="C35" s="339">
        <v>8.1999999999999993</v>
      </c>
      <c r="D35" s="412">
        <v>1282</v>
      </c>
      <c r="E35" s="339">
        <v>25.8</v>
      </c>
      <c r="F35" s="339">
        <v>25.3</v>
      </c>
      <c r="G35" s="274" t="s">
        <v>342</v>
      </c>
      <c r="H35" s="274">
        <v>0.5</v>
      </c>
      <c r="I35" s="338">
        <v>6.8</v>
      </c>
      <c r="J35" s="407"/>
      <c r="K35" s="341"/>
      <c r="L35" s="47"/>
      <c r="M35" s="47"/>
      <c r="N35" s="47"/>
      <c r="O35" s="47"/>
      <c r="P35" s="24"/>
      <c r="Q35" s="6"/>
    </row>
    <row r="36" spans="1:17" s="19" customFormat="1" x14ac:dyDescent="0.3">
      <c r="A36" s="272">
        <v>41901</v>
      </c>
      <c r="B36" s="417"/>
      <c r="C36" s="417"/>
      <c r="D36" s="418"/>
      <c r="E36" s="417"/>
      <c r="F36" s="417"/>
      <c r="G36" s="628"/>
      <c r="H36" s="628"/>
      <c r="I36" s="419"/>
      <c r="J36" s="407"/>
      <c r="K36" s="341"/>
      <c r="L36" s="47"/>
      <c r="M36" s="47"/>
      <c r="N36" s="47"/>
      <c r="O36" s="47"/>
      <c r="P36" s="24"/>
      <c r="Q36" s="6"/>
    </row>
    <row r="37" spans="1:17" s="19" customFormat="1" x14ac:dyDescent="0.3">
      <c r="A37" s="272">
        <v>41908</v>
      </c>
      <c r="B37" s="417"/>
      <c r="C37" s="417"/>
      <c r="D37" s="418"/>
      <c r="E37" s="417"/>
      <c r="F37" s="417"/>
      <c r="G37" s="628"/>
      <c r="H37" s="628"/>
      <c r="I37" s="419"/>
      <c r="J37" s="407"/>
      <c r="K37" s="341"/>
      <c r="L37" s="47"/>
      <c r="M37" s="47"/>
      <c r="N37" s="47"/>
      <c r="O37" s="47"/>
      <c r="P37" s="24"/>
      <c r="Q37" s="6"/>
    </row>
    <row r="38" spans="1:17" s="19" customFormat="1" x14ac:dyDescent="0.3">
      <c r="A38" s="272">
        <v>41915</v>
      </c>
      <c r="B38" s="417"/>
      <c r="C38" s="417"/>
      <c r="D38" s="418"/>
      <c r="E38" s="417"/>
      <c r="F38" s="417"/>
      <c r="G38" s="628"/>
      <c r="H38" s="628"/>
      <c r="I38" s="419"/>
      <c r="J38" s="407"/>
      <c r="K38" s="341"/>
      <c r="L38" s="47"/>
      <c r="M38" s="47"/>
      <c r="N38" s="47"/>
      <c r="O38" s="47"/>
      <c r="P38" s="24"/>
      <c r="Q38" s="6"/>
    </row>
    <row r="39" spans="1:17" s="19" customFormat="1" x14ac:dyDescent="0.3">
      <c r="A39" s="272">
        <v>41922</v>
      </c>
      <c r="B39" s="339">
        <v>17.899999999999999</v>
      </c>
      <c r="C39" s="339">
        <v>8.1</v>
      </c>
      <c r="D39" s="412">
        <v>2452</v>
      </c>
      <c r="E39" s="339">
        <v>23.8</v>
      </c>
      <c r="F39" s="339">
        <v>14.1</v>
      </c>
      <c r="G39" s="274" t="s">
        <v>342</v>
      </c>
      <c r="H39" s="274">
        <v>0.97</v>
      </c>
      <c r="I39" s="419"/>
      <c r="J39" s="407"/>
      <c r="K39" s="341"/>
      <c r="L39" s="47"/>
      <c r="M39" s="47"/>
      <c r="N39" s="47"/>
      <c r="O39" s="47"/>
      <c r="P39" s="24"/>
      <c r="Q39" s="6"/>
    </row>
    <row r="40" spans="1:17" s="19" customFormat="1" x14ac:dyDescent="0.3">
      <c r="A40" s="272">
        <v>41929</v>
      </c>
      <c r="B40" s="339" t="s">
        <v>28</v>
      </c>
      <c r="C40" s="339">
        <v>8.1</v>
      </c>
      <c r="D40" s="412">
        <v>1829</v>
      </c>
      <c r="E40" s="339">
        <v>20.8</v>
      </c>
      <c r="F40" s="339">
        <v>29.9</v>
      </c>
      <c r="G40" s="274" t="s">
        <v>342</v>
      </c>
      <c r="H40" s="274">
        <v>0.6</v>
      </c>
      <c r="I40" s="419"/>
      <c r="J40" s="407"/>
      <c r="K40" s="341"/>
      <c r="L40" s="47"/>
      <c r="M40" s="47"/>
      <c r="N40" s="47"/>
      <c r="O40" s="47"/>
      <c r="P40" s="24"/>
      <c r="Q40" s="6"/>
    </row>
    <row r="41" spans="1:17" s="19" customFormat="1" x14ac:dyDescent="0.3">
      <c r="A41" s="272">
        <v>41936</v>
      </c>
      <c r="B41" s="417"/>
      <c r="C41" s="417"/>
      <c r="D41" s="418"/>
      <c r="E41" s="417"/>
      <c r="F41" s="417"/>
      <c r="G41" s="628"/>
      <c r="H41" s="628"/>
      <c r="I41" s="419"/>
      <c r="J41" s="407"/>
      <c r="K41" s="341"/>
      <c r="L41" s="47"/>
      <c r="M41" s="47"/>
      <c r="N41" s="47"/>
      <c r="O41" s="47"/>
      <c r="P41" s="24"/>
      <c r="Q41" s="6"/>
    </row>
    <row r="42" spans="1:17" s="19" customFormat="1" x14ac:dyDescent="0.3">
      <c r="A42" s="272">
        <v>41943</v>
      </c>
      <c r="B42" s="339">
        <v>10.1</v>
      </c>
      <c r="C42" s="339">
        <v>8</v>
      </c>
      <c r="D42" s="412">
        <v>2433</v>
      </c>
      <c r="E42" s="339">
        <v>16.899999999999999</v>
      </c>
      <c r="F42" s="339">
        <v>10.8</v>
      </c>
      <c r="G42" s="274" t="s">
        <v>342</v>
      </c>
      <c r="H42" s="274">
        <v>1.7</v>
      </c>
      <c r="I42" s="338">
        <v>13</v>
      </c>
      <c r="J42" s="407"/>
      <c r="K42" s="341"/>
      <c r="L42" s="47"/>
      <c r="M42" s="47"/>
      <c r="N42" s="47"/>
      <c r="O42" s="47"/>
      <c r="P42" s="24"/>
      <c r="Q42" s="6"/>
    </row>
    <row r="43" spans="1:17" s="19" customFormat="1" x14ac:dyDescent="0.3">
      <c r="A43" s="272">
        <v>41950</v>
      </c>
      <c r="B43" s="339">
        <v>14.3</v>
      </c>
      <c r="C43" s="339">
        <v>8.5</v>
      </c>
      <c r="D43" s="412">
        <v>2834</v>
      </c>
      <c r="E43" s="339">
        <v>16.5</v>
      </c>
      <c r="F43" s="339">
        <v>22.9</v>
      </c>
      <c r="G43" s="274">
        <v>3.09</v>
      </c>
      <c r="H43" s="274">
        <v>3.5</v>
      </c>
      <c r="I43" s="419"/>
      <c r="J43" s="407"/>
      <c r="K43" s="341"/>
      <c r="L43" s="47"/>
      <c r="M43" s="47"/>
      <c r="N43" s="47"/>
      <c r="O43" s="47"/>
      <c r="P43" s="24"/>
      <c r="Q43" s="6"/>
    </row>
    <row r="44" spans="1:17" s="19" customFormat="1" x14ac:dyDescent="0.3">
      <c r="A44" s="272">
        <v>41957</v>
      </c>
      <c r="B44" s="339">
        <v>9.5</v>
      </c>
      <c r="C44" s="339">
        <v>7.9</v>
      </c>
      <c r="D44" s="412">
        <v>1920</v>
      </c>
      <c r="E44" s="339">
        <v>16.7</v>
      </c>
      <c r="F44" s="339">
        <v>47.1</v>
      </c>
      <c r="G44" s="274">
        <v>0.71299999999999997</v>
      </c>
      <c r="H44" s="274">
        <v>1.6</v>
      </c>
      <c r="I44" s="419"/>
      <c r="J44" s="407"/>
      <c r="K44" s="341"/>
      <c r="L44" s="47"/>
      <c r="M44" s="47"/>
      <c r="N44" s="47"/>
      <c r="O44" s="47"/>
      <c r="P44" s="24"/>
      <c r="Q44" s="6"/>
    </row>
    <row r="45" spans="1:17" s="19" customFormat="1" x14ac:dyDescent="0.3">
      <c r="A45" s="272">
        <v>41964</v>
      </c>
      <c r="B45" s="417"/>
      <c r="C45" s="417"/>
      <c r="D45" s="418"/>
      <c r="E45" s="417"/>
      <c r="F45" s="417"/>
      <c r="G45" s="628"/>
      <c r="H45" s="628"/>
      <c r="I45" s="419"/>
      <c r="J45" s="407"/>
      <c r="K45" s="341"/>
      <c r="L45" s="47"/>
      <c r="M45" s="47"/>
      <c r="N45" s="47"/>
      <c r="O45" s="47"/>
      <c r="P45" s="24"/>
      <c r="Q45" s="6"/>
    </row>
    <row r="46" spans="1:17" s="19" customFormat="1" x14ac:dyDescent="0.3">
      <c r="A46" s="272">
        <v>41971</v>
      </c>
      <c r="B46" s="339">
        <v>11.3</v>
      </c>
      <c r="C46" s="339">
        <v>7.9</v>
      </c>
      <c r="D46" s="412">
        <v>1964</v>
      </c>
      <c r="E46" s="339">
        <v>12</v>
      </c>
      <c r="F46" s="339">
        <v>22.3</v>
      </c>
      <c r="G46" s="274">
        <v>0.64700000000000002</v>
      </c>
      <c r="H46" s="274">
        <v>1.8</v>
      </c>
      <c r="I46" s="419"/>
      <c r="J46" s="407"/>
      <c r="K46" s="341"/>
      <c r="L46" s="47"/>
      <c r="M46" s="47"/>
      <c r="N46" s="47"/>
      <c r="O46" s="47"/>
      <c r="P46" s="24"/>
      <c r="Q46" s="6"/>
    </row>
    <row r="47" spans="1:17" s="19" customFormat="1" x14ac:dyDescent="0.3">
      <c r="A47" s="272">
        <v>41978</v>
      </c>
      <c r="B47" s="417"/>
      <c r="C47" s="417"/>
      <c r="D47" s="418"/>
      <c r="E47" s="417"/>
      <c r="F47" s="413"/>
      <c r="G47" s="628"/>
      <c r="H47" s="628"/>
      <c r="I47" s="419"/>
      <c r="J47" s="407"/>
      <c r="K47" s="341"/>
      <c r="L47" s="47"/>
      <c r="M47" s="47"/>
      <c r="N47" s="47"/>
      <c r="O47" s="47"/>
      <c r="P47" s="24"/>
      <c r="Q47" s="6"/>
    </row>
    <row r="48" spans="1:17" s="19" customFormat="1" x14ac:dyDescent="0.3">
      <c r="A48" s="272">
        <v>41985</v>
      </c>
      <c r="B48" s="417"/>
      <c r="C48" s="417"/>
      <c r="D48" s="418"/>
      <c r="E48" s="417"/>
      <c r="F48" s="413"/>
      <c r="G48" s="628"/>
      <c r="H48" s="628"/>
      <c r="I48" s="419"/>
      <c r="J48" s="407"/>
      <c r="K48" s="341"/>
      <c r="L48" s="47"/>
      <c r="M48" s="47"/>
      <c r="N48" s="47"/>
      <c r="O48" s="47"/>
      <c r="P48" s="24"/>
      <c r="Q48" s="6"/>
    </row>
    <row r="49" spans="1:17" s="19" customFormat="1" x14ac:dyDescent="0.3">
      <c r="A49" s="272">
        <v>41989</v>
      </c>
      <c r="B49" s="417"/>
      <c r="C49" s="417"/>
      <c r="D49" s="418"/>
      <c r="E49" s="417"/>
      <c r="F49" s="413"/>
      <c r="G49" s="628"/>
      <c r="H49" s="628"/>
      <c r="I49" s="419"/>
      <c r="J49" s="407"/>
      <c r="K49" s="341"/>
      <c r="L49" s="47"/>
      <c r="M49" s="47"/>
      <c r="N49" s="47"/>
      <c r="O49" s="47"/>
      <c r="P49" s="24"/>
      <c r="Q49" s="6"/>
    </row>
    <row r="50" spans="1:17" s="19" customFormat="1" x14ac:dyDescent="0.3">
      <c r="A50" s="272">
        <v>41996</v>
      </c>
      <c r="B50" s="417"/>
      <c r="C50" s="417"/>
      <c r="D50" s="418"/>
      <c r="E50" s="417"/>
      <c r="F50" s="413"/>
      <c r="G50" s="628"/>
      <c r="H50" s="628"/>
      <c r="I50" s="419"/>
      <c r="J50" s="407"/>
      <c r="K50" s="341"/>
      <c r="L50" s="47"/>
      <c r="M50" s="47"/>
      <c r="N50" s="47"/>
      <c r="O50" s="47"/>
      <c r="P50" s="24"/>
      <c r="Q50" s="6"/>
    </row>
    <row r="51" spans="1:17" s="19" customFormat="1" x14ac:dyDescent="0.3">
      <c r="A51" s="297">
        <v>42003</v>
      </c>
      <c r="B51" s="345">
        <v>9</v>
      </c>
      <c r="C51" s="345">
        <v>7.6</v>
      </c>
      <c r="D51" s="420">
        <v>2580</v>
      </c>
      <c r="E51" s="345">
        <v>8.3000000000000007</v>
      </c>
      <c r="F51" s="298">
        <v>14.3</v>
      </c>
      <c r="G51" s="301">
        <v>3.2</v>
      </c>
      <c r="H51" s="301">
        <v>2.4</v>
      </c>
      <c r="I51" s="635"/>
      <c r="J51" s="407"/>
      <c r="K51" s="341"/>
      <c r="L51" s="47"/>
      <c r="M51" s="47"/>
      <c r="N51" s="47"/>
      <c r="O51" s="47"/>
      <c r="P51" s="24"/>
      <c r="Q51" s="6"/>
    </row>
    <row r="52" spans="1:17" s="24" customFormat="1" x14ac:dyDescent="0.3">
      <c r="A52" s="422" t="s">
        <v>178</v>
      </c>
      <c r="B52" s="401"/>
      <c r="C52" s="415"/>
      <c r="D52" s="401"/>
      <c r="E52" s="415"/>
      <c r="F52" s="401"/>
      <c r="G52" s="401"/>
      <c r="H52" s="415"/>
      <c r="I52" s="425"/>
      <c r="J52" s="415"/>
      <c r="K52" s="401"/>
      <c r="L52" s="6"/>
      <c r="M52" s="56"/>
      <c r="N52" s="6"/>
      <c r="O52" s="6"/>
      <c r="P52" s="6"/>
      <c r="Q52" s="6"/>
    </row>
    <row r="53" spans="1:17" s="24" customFormat="1" x14ac:dyDescent="0.3">
      <c r="A53" s="422"/>
      <c r="B53" s="401"/>
      <c r="C53" s="415"/>
      <c r="D53" s="401"/>
      <c r="E53" s="415"/>
      <c r="F53" s="401"/>
      <c r="G53" s="401"/>
      <c r="H53" s="415"/>
      <c r="I53" s="425"/>
      <c r="J53" s="415"/>
      <c r="K53" s="401"/>
      <c r="L53" s="6"/>
      <c r="M53" s="56"/>
      <c r="N53" s="6"/>
      <c r="O53" s="6"/>
      <c r="P53" s="6"/>
      <c r="Q53" s="6"/>
    </row>
    <row r="54" spans="1:17" s="486" customFormat="1" ht="15" x14ac:dyDescent="0.25">
      <c r="A54" s="485" t="s">
        <v>735</v>
      </c>
      <c r="D54" s="487"/>
    </row>
    <row r="55" spans="1:17" s="24" customFormat="1" x14ac:dyDescent="0.3">
      <c r="A55" s="427"/>
      <c r="B55" s="814" t="s">
        <v>111</v>
      </c>
      <c r="C55" s="815"/>
      <c r="D55" s="815"/>
      <c r="E55" s="815"/>
      <c r="F55" s="816"/>
      <c r="G55" s="401"/>
      <c r="H55" s="415"/>
      <c r="I55" s="425"/>
      <c r="J55" s="415"/>
      <c r="K55" s="436"/>
      <c r="L55" s="204"/>
      <c r="M55" s="56"/>
      <c r="N55" s="6"/>
      <c r="O55" s="6"/>
      <c r="P55" s="6"/>
      <c r="Q55" s="6"/>
    </row>
    <row r="56" spans="1:17" s="24" customFormat="1" ht="60" customHeight="1" x14ac:dyDescent="0.3">
      <c r="A56" s="258" t="s">
        <v>8</v>
      </c>
      <c r="B56" s="429" t="s">
        <v>165</v>
      </c>
      <c r="C56" s="430" t="s">
        <v>736</v>
      </c>
      <c r="D56" s="430" t="s">
        <v>171</v>
      </c>
      <c r="E56" s="430" t="s">
        <v>113</v>
      </c>
      <c r="F56" s="431" t="s">
        <v>168</v>
      </c>
      <c r="G56" s="401"/>
      <c r="H56" s="415"/>
      <c r="I56" s="425"/>
      <c r="J56" s="415"/>
      <c r="K56" s="819"/>
      <c r="L56" s="820"/>
      <c r="M56" s="56"/>
      <c r="N56" s="6"/>
      <c r="O56" s="6"/>
      <c r="P56" s="6"/>
      <c r="Q56" s="6"/>
    </row>
    <row r="57" spans="1:17" s="24" customFormat="1" x14ac:dyDescent="0.3">
      <c r="A57" s="262" t="s">
        <v>10</v>
      </c>
      <c r="B57" s="433" t="s">
        <v>40</v>
      </c>
      <c r="C57" s="433" t="s">
        <v>40</v>
      </c>
      <c r="D57" s="433" t="s">
        <v>40</v>
      </c>
      <c r="E57" s="433" t="s">
        <v>40</v>
      </c>
      <c r="F57" s="434" t="s">
        <v>40</v>
      </c>
      <c r="G57" s="401"/>
      <c r="H57" s="415"/>
      <c r="I57" s="425"/>
      <c r="J57" s="415"/>
      <c r="K57" s="821"/>
      <c r="L57" s="822"/>
      <c r="M57" s="56"/>
      <c r="N57" s="6"/>
      <c r="O57" s="6"/>
      <c r="P57" s="6"/>
      <c r="Q57" s="6"/>
    </row>
    <row r="58" spans="1:17" s="24" customFormat="1" x14ac:dyDescent="0.3">
      <c r="A58" s="262" t="s">
        <v>12</v>
      </c>
      <c r="B58" s="409" t="s">
        <v>20</v>
      </c>
      <c r="C58" s="409" t="s">
        <v>20</v>
      </c>
      <c r="D58" s="409" t="s">
        <v>20</v>
      </c>
      <c r="E58" s="409" t="s">
        <v>20</v>
      </c>
      <c r="F58" s="411" t="s">
        <v>20</v>
      </c>
      <c r="G58" s="401"/>
      <c r="H58" s="415"/>
      <c r="I58" s="425"/>
      <c r="J58" s="415"/>
      <c r="K58" s="401"/>
      <c r="L58" s="6"/>
      <c r="M58" s="56"/>
      <c r="N58" s="6"/>
      <c r="O58" s="6"/>
      <c r="P58" s="6"/>
      <c r="Q58" s="6"/>
    </row>
    <row r="59" spans="1:17" s="24" customFormat="1" x14ac:dyDescent="0.3">
      <c r="A59" s="446">
        <v>41648</v>
      </c>
      <c r="B59" s="668">
        <v>0.16</v>
      </c>
      <c r="C59" s="677">
        <v>9.8000000000000004E-2</v>
      </c>
      <c r="D59" s="341">
        <v>0.85</v>
      </c>
      <c r="E59" s="340" t="s">
        <v>227</v>
      </c>
      <c r="F59" s="678" t="s">
        <v>278</v>
      </c>
      <c r="G59" s="401"/>
      <c r="H59" s="415"/>
      <c r="I59" s="425"/>
      <c r="J59" s="415"/>
      <c r="K59" s="401"/>
      <c r="L59" s="6"/>
      <c r="M59" s="56"/>
      <c r="N59" s="6"/>
      <c r="O59" s="6"/>
      <c r="P59" s="6"/>
      <c r="Q59" s="6"/>
    </row>
    <row r="60" spans="1:17" s="24" customFormat="1" x14ac:dyDescent="0.3">
      <c r="A60" s="272">
        <v>41697</v>
      </c>
      <c r="B60" s="665"/>
      <c r="C60" s="664"/>
      <c r="D60" s="592"/>
      <c r="E60" s="413"/>
      <c r="F60" s="666"/>
      <c r="G60" s="401"/>
      <c r="H60" s="415"/>
      <c r="I60" s="425"/>
      <c r="J60" s="415"/>
      <c r="K60" s="401"/>
      <c r="L60" s="6"/>
      <c r="M60" s="56"/>
      <c r="N60" s="6"/>
      <c r="O60" s="6"/>
      <c r="P60" s="6"/>
      <c r="Q60" s="6"/>
    </row>
    <row r="61" spans="1:17" s="24" customFormat="1" x14ac:dyDescent="0.3">
      <c r="A61" s="272">
        <v>41724</v>
      </c>
      <c r="B61" s="668">
        <v>4.4999999999999998E-2</v>
      </c>
      <c r="C61" s="575">
        <v>0.11</v>
      </c>
      <c r="D61" s="341">
        <v>2</v>
      </c>
      <c r="E61" s="273" t="s">
        <v>277</v>
      </c>
      <c r="F61" s="679">
        <v>0.18</v>
      </c>
      <c r="G61" s="401"/>
      <c r="H61" s="415"/>
      <c r="I61" s="425"/>
      <c r="J61" s="415"/>
      <c r="K61" s="401"/>
      <c r="L61" s="6"/>
      <c r="M61" s="56"/>
      <c r="N61" s="6"/>
      <c r="O61" s="6"/>
      <c r="P61" s="6"/>
      <c r="Q61" s="6"/>
    </row>
    <row r="62" spans="1:17" s="24" customFormat="1" x14ac:dyDescent="0.3">
      <c r="A62" s="272">
        <v>41754</v>
      </c>
      <c r="B62" s="665"/>
      <c r="C62" s="664"/>
      <c r="D62" s="665"/>
      <c r="E62" s="413"/>
      <c r="F62" s="666"/>
      <c r="G62" s="401"/>
      <c r="H62" s="415"/>
      <c r="I62" s="425"/>
      <c r="J62" s="415"/>
      <c r="K62" s="401"/>
      <c r="L62" s="6"/>
      <c r="M62" s="56"/>
      <c r="N62" s="6"/>
      <c r="O62" s="6"/>
      <c r="P62" s="6"/>
      <c r="Q62" s="6"/>
    </row>
    <row r="63" spans="1:17" s="24" customFormat="1" x14ac:dyDescent="0.3">
      <c r="A63" s="272">
        <v>41767</v>
      </c>
      <c r="B63" s="668" t="s">
        <v>262</v>
      </c>
      <c r="C63" s="575">
        <v>5.0999999999999997E-2</v>
      </c>
      <c r="D63" s="341">
        <v>1</v>
      </c>
      <c r="E63" s="273" t="s">
        <v>348</v>
      </c>
      <c r="F63" s="679" t="s">
        <v>262</v>
      </c>
      <c r="G63" s="401"/>
      <c r="H63" s="415"/>
      <c r="I63" s="425"/>
      <c r="J63" s="415"/>
      <c r="K63" s="401"/>
      <c r="L63" s="6"/>
      <c r="M63" s="56"/>
      <c r="N63" s="6"/>
      <c r="O63" s="6"/>
      <c r="P63" s="6"/>
      <c r="Q63" s="6"/>
    </row>
    <row r="64" spans="1:17" s="24" customFormat="1" x14ac:dyDescent="0.3">
      <c r="A64" s="272">
        <v>41816</v>
      </c>
      <c r="B64" s="668" t="s">
        <v>169</v>
      </c>
      <c r="C64" s="575" t="s">
        <v>347</v>
      </c>
      <c r="D64" s="341">
        <v>1.6</v>
      </c>
      <c r="E64" s="273">
        <v>0.3</v>
      </c>
      <c r="F64" s="679" t="s">
        <v>341</v>
      </c>
      <c r="G64" s="401"/>
      <c r="H64" s="415"/>
      <c r="I64" s="425"/>
      <c r="J64" s="415"/>
      <c r="K64" s="401"/>
      <c r="L64" s="6"/>
      <c r="M64" s="56"/>
      <c r="N64" s="6"/>
      <c r="O64" s="6"/>
      <c r="P64" s="6"/>
      <c r="Q64" s="6"/>
    </row>
    <row r="65" spans="1:17" s="24" customFormat="1" x14ac:dyDescent="0.3">
      <c r="A65" s="578">
        <v>41851</v>
      </c>
      <c r="B65" s="665"/>
      <c r="C65" s="664"/>
      <c r="D65" s="665"/>
      <c r="E65" s="413"/>
      <c r="F65" s="666"/>
      <c r="G65" s="401"/>
      <c r="H65" s="415"/>
      <c r="I65" s="425"/>
      <c r="J65" s="415"/>
      <c r="K65" s="401"/>
      <c r="L65" s="6"/>
      <c r="M65" s="56"/>
      <c r="N65" s="6"/>
      <c r="O65" s="6"/>
      <c r="P65" s="6"/>
      <c r="Q65" s="6"/>
    </row>
    <row r="66" spans="1:17" s="24" customFormat="1" x14ac:dyDescent="0.3">
      <c r="A66" s="578">
        <v>42251</v>
      </c>
      <c r="B66" s="668" t="s">
        <v>262</v>
      </c>
      <c r="C66" s="575">
        <v>7.4999999999999997E-2</v>
      </c>
      <c r="D66" s="668">
        <v>0.78</v>
      </c>
      <c r="E66" s="273" t="s">
        <v>682</v>
      </c>
      <c r="F66" s="679" t="s">
        <v>683</v>
      </c>
      <c r="G66" s="401"/>
      <c r="H66" s="415"/>
      <c r="I66" s="425"/>
      <c r="J66" s="415"/>
      <c r="K66" s="401"/>
      <c r="L66" s="6"/>
      <c r="M66" s="56"/>
      <c r="N66" s="6"/>
      <c r="O66" s="6"/>
      <c r="P66" s="6"/>
      <c r="Q66" s="6"/>
    </row>
    <row r="67" spans="1:17" s="24" customFormat="1" x14ac:dyDescent="0.3">
      <c r="A67" s="578">
        <v>41943</v>
      </c>
      <c r="B67" s="668" t="s">
        <v>180</v>
      </c>
      <c r="C67" s="575" t="s">
        <v>347</v>
      </c>
      <c r="D67" s="668">
        <v>0.55000000000000004</v>
      </c>
      <c r="E67" s="273">
        <v>0.49</v>
      </c>
      <c r="F67" s="679" t="s">
        <v>169</v>
      </c>
      <c r="G67" s="401"/>
      <c r="H67" s="415"/>
      <c r="I67" s="425"/>
      <c r="J67" s="415"/>
      <c r="K67" s="401"/>
      <c r="L67" s="6"/>
      <c r="M67" s="56"/>
      <c r="N67" s="6"/>
      <c r="O67" s="6"/>
      <c r="P67" s="6"/>
      <c r="Q67" s="6"/>
    </row>
    <row r="68" spans="1:17" s="24" customFormat="1" x14ac:dyDescent="0.3">
      <c r="A68" s="439">
        <v>41989</v>
      </c>
      <c r="B68" s="680"/>
      <c r="C68" s="681"/>
      <c r="D68" s="680"/>
      <c r="E68" s="597"/>
      <c r="F68" s="682"/>
      <c r="G68" s="401"/>
      <c r="H68" s="415"/>
      <c r="I68" s="425"/>
      <c r="J68" s="415"/>
      <c r="K68" s="401"/>
      <c r="L68" s="6"/>
      <c r="M68" s="56"/>
      <c r="N68" s="6"/>
      <c r="O68" s="6"/>
      <c r="P68" s="6"/>
      <c r="Q68" s="6"/>
    </row>
    <row r="69" spans="1:17" x14ac:dyDescent="0.3">
      <c r="A69" s="683" t="s">
        <v>85</v>
      </c>
      <c r="H69" s="401"/>
    </row>
    <row r="70" spans="1:17" x14ac:dyDescent="0.3">
      <c r="A70" s="401"/>
      <c r="B70" s="401"/>
      <c r="C70" s="401"/>
      <c r="D70" s="401"/>
      <c r="E70" s="401"/>
      <c r="F70" s="401"/>
      <c r="G70" s="401"/>
      <c r="H70" s="401"/>
    </row>
    <row r="71" spans="1:17" x14ac:dyDescent="0.3">
      <c r="A71" s="427"/>
      <c r="B71" s="814" t="s">
        <v>100</v>
      </c>
      <c r="C71" s="815"/>
      <c r="D71" s="815"/>
      <c r="E71" s="815"/>
      <c r="F71" s="815"/>
      <c r="G71" s="815"/>
      <c r="H71" s="815"/>
      <c r="I71" s="816"/>
    </row>
    <row r="72" spans="1:17" ht="60" customHeight="1" x14ac:dyDescent="0.3">
      <c r="A72" s="258" t="s">
        <v>8</v>
      </c>
      <c r="B72" s="429" t="s">
        <v>94</v>
      </c>
      <c r="C72" s="430" t="s">
        <v>95</v>
      </c>
      <c r="D72" s="430" t="s">
        <v>96</v>
      </c>
      <c r="E72" s="430" t="s">
        <v>97</v>
      </c>
      <c r="F72" s="431" t="s">
        <v>166</v>
      </c>
      <c r="G72" s="431" t="s">
        <v>164</v>
      </c>
      <c r="H72" s="444" t="s">
        <v>98</v>
      </c>
      <c r="I72" s="444" t="s">
        <v>181</v>
      </c>
    </row>
    <row r="73" spans="1:17" x14ac:dyDescent="0.3">
      <c r="A73" s="262" t="s">
        <v>10</v>
      </c>
      <c r="B73" s="433" t="s">
        <v>40</v>
      </c>
      <c r="C73" s="433" t="s">
        <v>40</v>
      </c>
      <c r="D73" s="433" t="s">
        <v>40</v>
      </c>
      <c r="E73" s="433" t="s">
        <v>40</v>
      </c>
      <c r="F73" s="434" t="s">
        <v>40</v>
      </c>
      <c r="G73" s="434" t="s">
        <v>40</v>
      </c>
      <c r="H73" s="432" t="s">
        <v>40</v>
      </c>
      <c r="I73" s="434" t="s">
        <v>40</v>
      </c>
    </row>
    <row r="74" spans="1:17" x14ac:dyDescent="0.3">
      <c r="A74" s="262" t="s">
        <v>12</v>
      </c>
      <c r="B74" s="684" t="s">
        <v>20</v>
      </c>
      <c r="C74" s="409" t="s">
        <v>20</v>
      </c>
      <c r="D74" s="409" t="s">
        <v>20</v>
      </c>
      <c r="E74" s="409" t="s">
        <v>20</v>
      </c>
      <c r="F74" s="411" t="s">
        <v>20</v>
      </c>
      <c r="G74" s="411" t="s">
        <v>20</v>
      </c>
      <c r="H74" s="410" t="s">
        <v>99</v>
      </c>
      <c r="I74" s="411" t="s">
        <v>20</v>
      </c>
    </row>
    <row r="75" spans="1:17" x14ac:dyDescent="0.3">
      <c r="A75" s="685">
        <v>41648</v>
      </c>
      <c r="B75" s="686">
        <v>91</v>
      </c>
      <c r="C75" s="686">
        <v>59</v>
      </c>
      <c r="D75" s="686">
        <v>5.0999999999999996</v>
      </c>
      <c r="E75" s="686">
        <v>310</v>
      </c>
      <c r="F75" s="686">
        <v>430</v>
      </c>
      <c r="G75" s="686">
        <v>430</v>
      </c>
      <c r="H75" s="687"/>
      <c r="I75" s="687"/>
    </row>
    <row r="76" spans="1:17" x14ac:dyDescent="0.3">
      <c r="A76" s="683" t="s">
        <v>85</v>
      </c>
      <c r="B76" s="607"/>
      <c r="C76" s="341"/>
      <c r="D76" s="610"/>
      <c r="E76" s="341"/>
      <c r="F76" s="607"/>
      <c r="G76" s="452"/>
      <c r="H76" s="452"/>
      <c r="I76" s="688"/>
      <c r="J76" s="336"/>
    </row>
    <row r="77" spans="1:17" x14ac:dyDescent="0.3">
      <c r="A77" s="401"/>
      <c r="B77" s="401"/>
      <c r="C77" s="401"/>
      <c r="D77" s="401"/>
      <c r="E77" s="401"/>
      <c r="F77" s="401"/>
      <c r="G77" s="452"/>
      <c r="H77" s="415"/>
      <c r="I77" s="415"/>
      <c r="J77" s="415"/>
    </row>
    <row r="78" spans="1:17" x14ac:dyDescent="0.3">
      <c r="A78" s="427"/>
      <c r="B78" s="814" t="s">
        <v>101</v>
      </c>
      <c r="C78" s="815"/>
      <c r="D78" s="815"/>
      <c r="E78" s="815"/>
      <c r="F78" s="815"/>
      <c r="G78" s="815"/>
      <c r="H78" s="815"/>
      <c r="I78" s="816"/>
    </row>
    <row r="79" spans="1:17" ht="60.75" customHeight="1" x14ac:dyDescent="0.3">
      <c r="A79" s="258" t="s">
        <v>8</v>
      </c>
      <c r="B79" s="429" t="s">
        <v>102</v>
      </c>
      <c r="C79" s="430" t="s">
        <v>103</v>
      </c>
      <c r="D79" s="430" t="s">
        <v>104</v>
      </c>
      <c r="E79" s="431" t="s">
        <v>105</v>
      </c>
      <c r="F79" s="431" t="s">
        <v>106</v>
      </c>
      <c r="G79" s="431" t="s">
        <v>107</v>
      </c>
      <c r="H79" s="431" t="s">
        <v>108</v>
      </c>
      <c r="I79" s="431" t="s">
        <v>109</v>
      </c>
    </row>
    <row r="80" spans="1:17" x14ac:dyDescent="0.3">
      <c r="A80" s="262" t="s">
        <v>10</v>
      </c>
      <c r="B80" s="433" t="s">
        <v>40</v>
      </c>
      <c r="C80" s="433" t="s">
        <v>40</v>
      </c>
      <c r="D80" s="433" t="s">
        <v>40</v>
      </c>
      <c r="E80" s="434" t="s">
        <v>40</v>
      </c>
      <c r="F80" s="434" t="s">
        <v>40</v>
      </c>
      <c r="G80" s="434" t="s">
        <v>40</v>
      </c>
      <c r="H80" s="434" t="s">
        <v>40</v>
      </c>
      <c r="I80" s="434" t="s">
        <v>40</v>
      </c>
    </row>
    <row r="81" spans="1:10" x14ac:dyDescent="0.3">
      <c r="A81" s="262" t="s">
        <v>12</v>
      </c>
      <c r="B81" s="409" t="s">
        <v>110</v>
      </c>
      <c r="C81" s="409" t="s">
        <v>110</v>
      </c>
      <c r="D81" s="409" t="s">
        <v>110</v>
      </c>
      <c r="E81" s="409" t="s">
        <v>110</v>
      </c>
      <c r="F81" s="409" t="s">
        <v>110</v>
      </c>
      <c r="G81" s="409" t="s">
        <v>110</v>
      </c>
      <c r="H81" s="409" t="s">
        <v>110</v>
      </c>
      <c r="I81" s="411" t="s">
        <v>110</v>
      </c>
    </row>
    <row r="82" spans="1:10" x14ac:dyDescent="0.3">
      <c r="A82" s="689">
        <v>41648</v>
      </c>
      <c r="B82" s="686" t="s">
        <v>177</v>
      </c>
      <c r="C82" s="686" t="s">
        <v>169</v>
      </c>
      <c r="D82" s="686">
        <v>23</v>
      </c>
      <c r="E82" s="686" t="s">
        <v>170</v>
      </c>
      <c r="F82" s="686" t="s">
        <v>228</v>
      </c>
      <c r="G82" s="686">
        <v>12</v>
      </c>
      <c r="H82" s="686" t="s">
        <v>163</v>
      </c>
      <c r="I82" s="686" t="s">
        <v>177</v>
      </c>
    </row>
    <row r="83" spans="1:10" x14ac:dyDescent="0.3">
      <c r="A83" s="683" t="s">
        <v>85</v>
      </c>
      <c r="B83" s="607"/>
      <c r="C83" s="341"/>
      <c r="D83" s="610"/>
      <c r="E83" s="341"/>
      <c r="F83" s="607"/>
      <c r="G83" s="452"/>
      <c r="H83" s="452"/>
      <c r="I83" s="415"/>
      <c r="J83" s="415"/>
    </row>
    <row r="91" spans="1:10" x14ac:dyDescent="0.3">
      <c r="A91" s="401"/>
    </row>
    <row r="129" spans="9:9" x14ac:dyDescent="0.3">
      <c r="I129" s="453"/>
    </row>
    <row r="130" spans="9:9" x14ac:dyDescent="0.3">
      <c r="I130" s="453"/>
    </row>
    <row r="131" spans="9:9" x14ac:dyDescent="0.3">
      <c r="I131" s="453"/>
    </row>
    <row r="132" spans="9:9" x14ac:dyDescent="0.3">
      <c r="I132" s="453"/>
    </row>
    <row r="133" spans="9:9" x14ac:dyDescent="0.3">
      <c r="I133" s="453"/>
    </row>
    <row r="134" spans="9:9" x14ac:dyDescent="0.3">
      <c r="I134" s="453"/>
    </row>
    <row r="135" spans="9:9" x14ac:dyDescent="0.3">
      <c r="I135" s="453"/>
    </row>
    <row r="136" spans="9:9" x14ac:dyDescent="0.3">
      <c r="I136" s="453"/>
    </row>
    <row r="137" spans="9:9" x14ac:dyDescent="0.3">
      <c r="I137" s="453"/>
    </row>
    <row r="138" spans="9:9" x14ac:dyDescent="0.3">
      <c r="I138" s="453"/>
    </row>
    <row r="139" spans="9:9" x14ac:dyDescent="0.3">
      <c r="I139" s="453"/>
    </row>
    <row r="140" spans="9:9" x14ac:dyDescent="0.3">
      <c r="I140" s="453"/>
    </row>
    <row r="141" spans="9:9" x14ac:dyDescent="0.3">
      <c r="I141" s="453"/>
    </row>
    <row r="142" spans="9:9" x14ac:dyDescent="0.3">
      <c r="I142" s="453"/>
    </row>
    <row r="143" spans="9:9" x14ac:dyDescent="0.3">
      <c r="I143" s="453"/>
    </row>
    <row r="144" spans="9:9" x14ac:dyDescent="0.3">
      <c r="I144" s="453"/>
    </row>
  </sheetData>
  <mergeCells count="8">
    <mergeCell ref="K56:L57"/>
    <mergeCell ref="H2:H3"/>
    <mergeCell ref="B78:I78"/>
    <mergeCell ref="G2:G3"/>
    <mergeCell ref="I2:I3"/>
    <mergeCell ref="B2:F2"/>
    <mergeCell ref="B71:I71"/>
    <mergeCell ref="B55:F55"/>
  </mergeCells>
  <printOptions horizontalCentered="1"/>
  <pageMargins left="1" right="1" top="1" bottom="1" header="0.5" footer="0.5"/>
  <pageSetup scale="49" fitToHeight="4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89"/>
  <sheetViews>
    <sheetView tabSelected="1" zoomScale="80" zoomScaleNormal="80" workbookViewId="0">
      <selection activeCell="Q18" sqref="Q18"/>
    </sheetView>
  </sheetViews>
  <sheetFormatPr defaultRowHeight="17.25" x14ac:dyDescent="0.3"/>
  <cols>
    <col min="1" max="1" width="20.7109375" style="692" customWidth="1"/>
    <col min="2" max="2" width="16.7109375" style="694" customWidth="1"/>
    <col min="3" max="4" width="16.7109375" style="692" customWidth="1"/>
    <col min="5" max="5" width="15.7109375" style="692" customWidth="1"/>
    <col min="6" max="16384" width="9.140625" style="195"/>
  </cols>
  <sheetData>
    <row r="1" spans="1:6" x14ac:dyDescent="0.3">
      <c r="A1" s="523" t="s">
        <v>346</v>
      </c>
      <c r="B1" s="690"/>
      <c r="C1" s="691"/>
      <c r="D1" s="691"/>
      <c r="E1" s="566"/>
      <c r="F1" s="181"/>
    </row>
    <row r="2" spans="1:6" x14ac:dyDescent="0.3">
      <c r="A2" s="485" t="s">
        <v>737</v>
      </c>
      <c r="B2" s="486"/>
      <c r="C2" s="691"/>
      <c r="D2" s="691"/>
      <c r="E2" s="566"/>
      <c r="F2" s="181"/>
    </row>
    <row r="3" spans="1:6" s="181" customFormat="1" ht="60" customHeight="1" x14ac:dyDescent="0.3">
      <c r="A3" s="431" t="s">
        <v>8</v>
      </c>
      <c r="B3" s="600" t="s">
        <v>9</v>
      </c>
      <c r="C3" s="429" t="s">
        <v>14</v>
      </c>
      <c r="D3" s="431" t="s">
        <v>16</v>
      </c>
      <c r="E3" s="336"/>
    </row>
    <row r="4" spans="1:6" s="181" customFormat="1" ht="17.45" customHeight="1" x14ac:dyDescent="0.3">
      <c r="A4" s="405" t="s">
        <v>10</v>
      </c>
      <c r="B4" s="455" t="s">
        <v>17</v>
      </c>
      <c r="C4" s="601" t="s">
        <v>17</v>
      </c>
      <c r="D4" s="602" t="s">
        <v>17</v>
      </c>
      <c r="E4" s="445"/>
    </row>
    <row r="5" spans="1:6" s="181" customFormat="1" ht="17.45" customHeight="1" x14ac:dyDescent="0.3">
      <c r="A5" s="612" t="s">
        <v>12</v>
      </c>
      <c r="B5" s="603" t="s">
        <v>13</v>
      </c>
      <c r="C5" s="613" t="s">
        <v>19</v>
      </c>
      <c r="D5" s="604" t="s">
        <v>21</v>
      </c>
      <c r="E5" s="445"/>
    </row>
    <row r="6" spans="1:6" s="181" customFormat="1" ht="17.45" customHeight="1" x14ac:dyDescent="0.3">
      <c r="A6" s="272">
        <v>41640</v>
      </c>
      <c r="B6" s="438">
        <v>110</v>
      </c>
      <c r="C6" s="274">
        <v>8.3000000000000007</v>
      </c>
      <c r="D6" s="338">
        <v>1870</v>
      </c>
      <c r="E6" s="605"/>
    </row>
    <row r="7" spans="1:6" s="181" customFormat="1" ht="17.45" customHeight="1" x14ac:dyDescent="0.3">
      <c r="A7" s="272">
        <v>41641</v>
      </c>
      <c r="B7" s="438">
        <v>117</v>
      </c>
      <c r="C7" s="274">
        <v>8.6</v>
      </c>
      <c r="D7" s="338">
        <v>1860</v>
      </c>
      <c r="E7" s="605"/>
    </row>
    <row r="8" spans="1:6" s="181" customFormat="1" ht="17.45" customHeight="1" x14ac:dyDescent="0.3">
      <c r="A8" s="272">
        <v>41642</v>
      </c>
      <c r="B8" s="438">
        <v>118</v>
      </c>
      <c r="C8" s="274">
        <v>8.8000000000000007</v>
      </c>
      <c r="D8" s="338">
        <v>1820</v>
      </c>
      <c r="E8" s="605"/>
    </row>
    <row r="9" spans="1:6" s="181" customFormat="1" ht="17.45" customHeight="1" x14ac:dyDescent="0.3">
      <c r="A9" s="272">
        <v>41643</v>
      </c>
      <c r="B9" s="438">
        <v>117</v>
      </c>
      <c r="C9" s="274">
        <v>8.9</v>
      </c>
      <c r="D9" s="338">
        <v>1840</v>
      </c>
      <c r="E9" s="605"/>
    </row>
    <row r="10" spans="1:6" s="181" customFormat="1" ht="17.45" customHeight="1" x14ac:dyDescent="0.3">
      <c r="A10" s="272">
        <v>41644</v>
      </c>
      <c r="B10" s="438">
        <v>115</v>
      </c>
      <c r="C10" s="274">
        <v>8.8000000000000007</v>
      </c>
      <c r="D10" s="338">
        <v>1860</v>
      </c>
      <c r="E10" s="605"/>
    </row>
    <row r="11" spans="1:6" s="181" customFormat="1" ht="17.45" customHeight="1" x14ac:dyDescent="0.3">
      <c r="A11" s="272">
        <v>41645</v>
      </c>
      <c r="B11" s="438">
        <v>113</v>
      </c>
      <c r="C11" s="274">
        <v>8.6999999999999993</v>
      </c>
      <c r="D11" s="338">
        <v>1880</v>
      </c>
      <c r="E11" s="605"/>
    </row>
    <row r="12" spans="1:6" s="181" customFormat="1" ht="17.45" customHeight="1" x14ac:dyDescent="0.3">
      <c r="A12" s="272">
        <v>41646</v>
      </c>
      <c r="B12" s="438">
        <v>108</v>
      </c>
      <c r="C12" s="274">
        <v>9.5</v>
      </c>
      <c r="D12" s="338">
        <v>1990</v>
      </c>
      <c r="E12" s="605"/>
    </row>
    <row r="13" spans="1:6" s="181" customFormat="1" ht="17.45" customHeight="1" x14ac:dyDescent="0.3">
      <c r="A13" s="272">
        <v>41647</v>
      </c>
      <c r="B13" s="438">
        <v>105</v>
      </c>
      <c r="C13" s="274">
        <v>9.4</v>
      </c>
      <c r="D13" s="338">
        <v>2000</v>
      </c>
      <c r="E13" s="605"/>
    </row>
    <row r="14" spans="1:6" s="181" customFormat="1" ht="17.45" customHeight="1" x14ac:dyDescent="0.3">
      <c r="A14" s="272">
        <v>41648</v>
      </c>
      <c r="B14" s="438">
        <v>108</v>
      </c>
      <c r="C14" s="274">
        <v>10.1</v>
      </c>
      <c r="D14" s="338">
        <v>1960</v>
      </c>
      <c r="E14" s="605"/>
    </row>
    <row r="15" spans="1:6" s="181" customFormat="1" ht="17.45" customHeight="1" x14ac:dyDescent="0.3">
      <c r="A15" s="272">
        <v>41649</v>
      </c>
      <c r="B15" s="438">
        <v>100</v>
      </c>
      <c r="C15" s="274">
        <v>10.5</v>
      </c>
      <c r="D15" s="338">
        <v>2070</v>
      </c>
      <c r="E15" s="605"/>
    </row>
    <row r="16" spans="1:6" s="181" customFormat="1" ht="17.45" customHeight="1" x14ac:dyDescent="0.3">
      <c r="A16" s="272">
        <v>41650</v>
      </c>
      <c r="B16" s="438">
        <v>103</v>
      </c>
      <c r="C16" s="274">
        <v>10.199999999999999</v>
      </c>
      <c r="D16" s="338">
        <v>1980</v>
      </c>
      <c r="E16" s="605"/>
    </row>
    <row r="17" spans="1:5" s="181" customFormat="1" ht="17.45" customHeight="1" x14ac:dyDescent="0.3">
      <c r="A17" s="272">
        <v>41651</v>
      </c>
      <c r="B17" s="438">
        <v>103</v>
      </c>
      <c r="C17" s="274">
        <v>9.6</v>
      </c>
      <c r="D17" s="338">
        <v>2010</v>
      </c>
      <c r="E17" s="605"/>
    </row>
    <row r="18" spans="1:5" s="181" customFormat="1" ht="17.45" customHeight="1" x14ac:dyDescent="0.3">
      <c r="A18" s="272">
        <v>41652</v>
      </c>
      <c r="B18" s="438">
        <v>107</v>
      </c>
      <c r="C18" s="274">
        <v>9.1999999999999993</v>
      </c>
      <c r="D18" s="338">
        <v>1930</v>
      </c>
      <c r="E18" s="605"/>
    </row>
    <row r="19" spans="1:5" s="181" customFormat="1" ht="17.45" customHeight="1" x14ac:dyDescent="0.3">
      <c r="A19" s="272">
        <v>41653</v>
      </c>
      <c r="B19" s="438">
        <v>110</v>
      </c>
      <c r="C19" s="274">
        <v>9.3000000000000007</v>
      </c>
      <c r="D19" s="338">
        <v>1890</v>
      </c>
      <c r="E19" s="605"/>
    </row>
    <row r="20" spans="1:5" s="181" customFormat="1" ht="17.45" customHeight="1" x14ac:dyDescent="0.3">
      <c r="A20" s="272">
        <v>41654</v>
      </c>
      <c r="B20" s="438">
        <v>105</v>
      </c>
      <c r="C20" s="274">
        <v>9.5</v>
      </c>
      <c r="D20" s="338">
        <v>1980</v>
      </c>
      <c r="E20" s="605"/>
    </row>
    <row r="21" spans="1:5" s="181" customFormat="1" ht="17.45" customHeight="1" x14ac:dyDescent="0.3">
      <c r="A21" s="272">
        <v>41655</v>
      </c>
      <c r="B21" s="438">
        <v>102</v>
      </c>
      <c r="C21" s="274">
        <v>9.6</v>
      </c>
      <c r="D21" s="338">
        <v>2030</v>
      </c>
      <c r="E21" s="605"/>
    </row>
    <row r="22" spans="1:5" s="181" customFormat="1" ht="17.45" customHeight="1" x14ac:dyDescent="0.3">
      <c r="A22" s="272">
        <v>41656</v>
      </c>
      <c r="B22" s="438">
        <v>97</v>
      </c>
      <c r="C22" s="274">
        <v>9.8000000000000007</v>
      </c>
      <c r="D22" s="338">
        <v>2060</v>
      </c>
      <c r="E22" s="605"/>
    </row>
    <row r="23" spans="1:5" s="181" customFormat="1" ht="17.45" customHeight="1" x14ac:dyDescent="0.3">
      <c r="A23" s="272">
        <v>41657</v>
      </c>
      <c r="B23" s="438">
        <v>90</v>
      </c>
      <c r="C23" s="274">
        <v>9.6999999999999993</v>
      </c>
      <c r="D23" s="338">
        <v>2110</v>
      </c>
      <c r="E23" s="605"/>
    </row>
    <row r="24" spans="1:5" s="181" customFormat="1" ht="17.45" customHeight="1" x14ac:dyDescent="0.3">
      <c r="A24" s="272">
        <v>41658</v>
      </c>
      <c r="B24" s="438">
        <v>82</v>
      </c>
      <c r="C24" s="274">
        <v>9.6999999999999993</v>
      </c>
      <c r="D24" s="338">
        <v>2210</v>
      </c>
      <c r="E24" s="605"/>
    </row>
    <row r="25" spans="1:5" s="181" customFormat="1" ht="17.45" customHeight="1" x14ac:dyDescent="0.3">
      <c r="A25" s="272">
        <v>41659</v>
      </c>
      <c r="B25" s="438">
        <v>84</v>
      </c>
      <c r="C25" s="274">
        <v>9.8000000000000007</v>
      </c>
      <c r="D25" s="338">
        <v>2170</v>
      </c>
      <c r="E25" s="605"/>
    </row>
    <row r="26" spans="1:5" s="181" customFormat="1" ht="17.45" customHeight="1" x14ac:dyDescent="0.3">
      <c r="A26" s="272">
        <v>41660</v>
      </c>
      <c r="B26" s="438">
        <v>95</v>
      </c>
      <c r="C26" s="274">
        <v>9.6</v>
      </c>
      <c r="D26" s="338">
        <v>1980</v>
      </c>
      <c r="E26" s="605"/>
    </row>
    <row r="27" spans="1:5" s="181" customFormat="1" ht="17.45" customHeight="1" x14ac:dyDescent="0.3">
      <c r="A27" s="272">
        <v>41661</v>
      </c>
      <c r="B27" s="438">
        <v>92</v>
      </c>
      <c r="C27" s="274">
        <v>9.6</v>
      </c>
      <c r="D27" s="338">
        <v>2040</v>
      </c>
      <c r="E27" s="605"/>
    </row>
    <row r="28" spans="1:5" s="181" customFormat="1" ht="17.45" customHeight="1" x14ac:dyDescent="0.3">
      <c r="A28" s="272">
        <v>41662</v>
      </c>
      <c r="B28" s="438">
        <v>96</v>
      </c>
      <c r="C28" s="274">
        <v>9.9</v>
      </c>
      <c r="D28" s="338">
        <v>1990</v>
      </c>
      <c r="E28" s="605"/>
    </row>
    <row r="29" spans="1:5" s="181" customFormat="1" ht="17.45" customHeight="1" x14ac:dyDescent="0.3">
      <c r="A29" s="272">
        <v>41663</v>
      </c>
      <c r="B29" s="438">
        <v>103</v>
      </c>
      <c r="C29" s="274">
        <v>10.9</v>
      </c>
      <c r="D29" s="338">
        <v>1950</v>
      </c>
      <c r="E29" s="605"/>
    </row>
    <row r="30" spans="1:5" s="181" customFormat="1" ht="17.45" customHeight="1" x14ac:dyDescent="0.3">
      <c r="A30" s="272">
        <v>41664</v>
      </c>
      <c r="B30" s="438">
        <v>99</v>
      </c>
      <c r="C30" s="274">
        <v>11.2</v>
      </c>
      <c r="D30" s="338">
        <v>1950</v>
      </c>
      <c r="E30" s="605"/>
    </row>
    <row r="31" spans="1:5" s="181" customFormat="1" ht="17.45" customHeight="1" x14ac:dyDescent="0.3">
      <c r="A31" s="272">
        <v>41665</v>
      </c>
      <c r="B31" s="438">
        <v>93</v>
      </c>
      <c r="C31" s="274">
        <v>10.8</v>
      </c>
      <c r="D31" s="338">
        <v>2110</v>
      </c>
      <c r="E31" s="605"/>
    </row>
    <row r="32" spans="1:5" s="181" customFormat="1" ht="17.45" customHeight="1" x14ac:dyDescent="0.3">
      <c r="A32" s="272">
        <v>41666</v>
      </c>
      <c r="B32" s="438">
        <v>97</v>
      </c>
      <c r="C32" s="274">
        <v>10.8</v>
      </c>
      <c r="D32" s="338">
        <v>2030</v>
      </c>
      <c r="E32" s="605"/>
    </row>
    <row r="33" spans="1:6" s="181" customFormat="1" ht="17.45" customHeight="1" x14ac:dyDescent="0.3">
      <c r="A33" s="272">
        <v>41667</v>
      </c>
      <c r="B33" s="438">
        <v>95</v>
      </c>
      <c r="C33" s="274">
        <v>12.4</v>
      </c>
      <c r="D33" s="338">
        <v>2070</v>
      </c>
      <c r="E33" s="605"/>
    </row>
    <row r="34" spans="1:6" s="181" customFormat="1" ht="17.45" customHeight="1" x14ac:dyDescent="0.3">
      <c r="A34" s="272">
        <v>41668</v>
      </c>
      <c r="B34" s="438">
        <v>103</v>
      </c>
      <c r="C34" s="274">
        <v>14.2</v>
      </c>
      <c r="D34" s="338">
        <v>1980</v>
      </c>
      <c r="E34" s="605"/>
    </row>
    <row r="35" spans="1:6" s="183" customFormat="1" ht="17.45" customHeight="1" x14ac:dyDescent="0.3">
      <c r="A35" s="272">
        <v>41669</v>
      </c>
      <c r="B35" s="438">
        <v>103</v>
      </c>
      <c r="C35" s="274">
        <v>14.6</v>
      </c>
      <c r="D35" s="338">
        <v>1980</v>
      </c>
      <c r="E35" s="605"/>
      <c r="F35" s="181"/>
    </row>
    <row r="36" spans="1:6" x14ac:dyDescent="0.3">
      <c r="A36" s="272">
        <v>41670</v>
      </c>
      <c r="B36" s="438">
        <v>110</v>
      </c>
      <c r="C36" s="274">
        <v>13.4</v>
      </c>
      <c r="D36" s="338">
        <v>1920</v>
      </c>
      <c r="E36" s="605"/>
      <c r="F36" s="181"/>
    </row>
    <row r="37" spans="1:6" x14ac:dyDescent="0.3">
      <c r="A37" s="272">
        <v>41671</v>
      </c>
      <c r="B37" s="438">
        <v>109</v>
      </c>
      <c r="C37" s="274">
        <v>11.5</v>
      </c>
      <c r="D37" s="338">
        <v>1950</v>
      </c>
      <c r="E37" s="605"/>
      <c r="F37" s="181"/>
    </row>
    <row r="38" spans="1:6" x14ac:dyDescent="0.3">
      <c r="A38" s="272">
        <v>41672</v>
      </c>
      <c r="B38" s="438">
        <v>101</v>
      </c>
      <c r="C38" s="274">
        <v>10.1</v>
      </c>
      <c r="D38" s="338">
        <v>2060</v>
      </c>
      <c r="E38" s="605"/>
      <c r="F38" s="181"/>
    </row>
    <row r="39" spans="1:6" x14ac:dyDescent="0.3">
      <c r="A39" s="272">
        <v>41673</v>
      </c>
      <c r="B39" s="438">
        <v>103</v>
      </c>
      <c r="C39" s="274">
        <v>10</v>
      </c>
      <c r="D39" s="338">
        <v>2020</v>
      </c>
      <c r="E39" s="605"/>
      <c r="F39" s="181"/>
    </row>
    <row r="40" spans="1:6" x14ac:dyDescent="0.3">
      <c r="A40" s="272">
        <v>41674</v>
      </c>
      <c r="B40" s="438">
        <v>99</v>
      </c>
      <c r="C40" s="274">
        <v>10.5</v>
      </c>
      <c r="D40" s="338">
        <v>2060</v>
      </c>
      <c r="E40" s="605"/>
      <c r="F40" s="181"/>
    </row>
    <row r="41" spans="1:6" x14ac:dyDescent="0.3">
      <c r="A41" s="272">
        <v>41675</v>
      </c>
      <c r="B41" s="438">
        <v>98</v>
      </c>
      <c r="C41" s="274">
        <v>11</v>
      </c>
      <c r="D41" s="338">
        <v>2070</v>
      </c>
      <c r="E41" s="605"/>
      <c r="F41" s="181"/>
    </row>
    <row r="42" spans="1:6" x14ac:dyDescent="0.3">
      <c r="A42" s="272">
        <v>41676</v>
      </c>
      <c r="B42" s="438">
        <v>89</v>
      </c>
      <c r="C42" s="274">
        <v>11.6</v>
      </c>
      <c r="D42" s="338">
        <v>2270</v>
      </c>
      <c r="E42" s="605"/>
    </row>
    <row r="43" spans="1:6" x14ac:dyDescent="0.3">
      <c r="A43" s="272">
        <v>41677</v>
      </c>
      <c r="B43" s="438">
        <v>100</v>
      </c>
      <c r="C43" s="274">
        <v>11.3</v>
      </c>
      <c r="D43" s="338">
        <v>2090</v>
      </c>
      <c r="E43" s="605"/>
    </row>
    <row r="44" spans="1:6" x14ac:dyDescent="0.3">
      <c r="A44" s="272">
        <v>41678</v>
      </c>
      <c r="B44" s="438">
        <v>115</v>
      </c>
      <c r="C44" s="274">
        <v>12</v>
      </c>
      <c r="D44" s="338">
        <v>1940</v>
      </c>
      <c r="E44" s="605"/>
    </row>
    <row r="45" spans="1:6" x14ac:dyDescent="0.3">
      <c r="A45" s="272">
        <v>41679</v>
      </c>
      <c r="B45" s="438">
        <v>122</v>
      </c>
      <c r="C45" s="274">
        <v>13.2</v>
      </c>
      <c r="D45" s="338">
        <v>1940</v>
      </c>
      <c r="E45" s="605"/>
    </row>
    <row r="46" spans="1:6" x14ac:dyDescent="0.3">
      <c r="A46" s="272">
        <v>41680</v>
      </c>
      <c r="B46" s="438">
        <v>122</v>
      </c>
      <c r="C46" s="274">
        <v>14.3</v>
      </c>
      <c r="D46" s="338">
        <v>2030</v>
      </c>
      <c r="E46" s="605"/>
    </row>
    <row r="47" spans="1:6" x14ac:dyDescent="0.3">
      <c r="A47" s="272">
        <v>41681</v>
      </c>
      <c r="B47" s="438">
        <v>121</v>
      </c>
      <c r="C47" s="274">
        <v>14.6</v>
      </c>
      <c r="D47" s="338">
        <v>2030</v>
      </c>
      <c r="E47" s="605"/>
    </row>
    <row r="48" spans="1:6" x14ac:dyDescent="0.3">
      <c r="A48" s="272">
        <v>41682</v>
      </c>
      <c r="B48" s="438">
        <v>113</v>
      </c>
      <c r="C48" s="274">
        <v>15</v>
      </c>
      <c r="D48" s="338">
        <v>2090</v>
      </c>
      <c r="E48" s="605"/>
    </row>
    <row r="49" spans="1:5" x14ac:dyDescent="0.3">
      <c r="A49" s="272">
        <v>41683</v>
      </c>
      <c r="B49" s="438">
        <v>107</v>
      </c>
      <c r="C49" s="274">
        <v>15.4</v>
      </c>
      <c r="D49" s="338">
        <v>2190</v>
      </c>
      <c r="E49" s="605"/>
    </row>
    <row r="50" spans="1:5" x14ac:dyDescent="0.3">
      <c r="A50" s="272">
        <v>41684</v>
      </c>
      <c r="B50" s="438">
        <v>106</v>
      </c>
      <c r="C50" s="274">
        <v>16</v>
      </c>
      <c r="D50" s="338">
        <v>2230</v>
      </c>
      <c r="E50" s="605"/>
    </row>
    <row r="51" spans="1:5" x14ac:dyDescent="0.3">
      <c r="A51" s="272">
        <v>41685</v>
      </c>
      <c r="B51" s="438">
        <v>106</v>
      </c>
      <c r="C51" s="274">
        <v>15</v>
      </c>
      <c r="D51" s="338">
        <v>2300</v>
      </c>
      <c r="E51" s="605"/>
    </row>
    <row r="52" spans="1:5" x14ac:dyDescent="0.3">
      <c r="A52" s="272">
        <v>41686</v>
      </c>
      <c r="B52" s="438">
        <v>111</v>
      </c>
      <c r="C52" s="274">
        <v>15.3</v>
      </c>
      <c r="D52" s="338">
        <v>2190</v>
      </c>
      <c r="E52" s="605"/>
    </row>
    <row r="53" spans="1:5" x14ac:dyDescent="0.3">
      <c r="A53" s="272">
        <v>41687</v>
      </c>
      <c r="B53" s="438">
        <v>110</v>
      </c>
      <c r="C53" s="274">
        <v>14.3</v>
      </c>
      <c r="D53" s="338">
        <v>2210</v>
      </c>
      <c r="E53" s="605"/>
    </row>
    <row r="54" spans="1:5" x14ac:dyDescent="0.3">
      <c r="A54" s="272">
        <v>41688</v>
      </c>
      <c r="B54" s="438">
        <v>115</v>
      </c>
      <c r="C54" s="274">
        <v>13.6</v>
      </c>
      <c r="D54" s="338">
        <v>2140</v>
      </c>
      <c r="E54" s="605"/>
    </row>
    <row r="55" spans="1:5" x14ac:dyDescent="0.3">
      <c r="A55" s="272">
        <v>41689</v>
      </c>
      <c r="B55" s="438">
        <v>108</v>
      </c>
      <c r="C55" s="274">
        <v>14.1</v>
      </c>
      <c r="D55" s="338">
        <v>2220</v>
      </c>
      <c r="E55" s="605"/>
    </row>
    <row r="56" spans="1:5" x14ac:dyDescent="0.3">
      <c r="A56" s="272">
        <v>41690</v>
      </c>
      <c r="B56" s="438">
        <v>108</v>
      </c>
      <c r="C56" s="274">
        <v>13.4</v>
      </c>
      <c r="D56" s="338">
        <v>2220</v>
      </c>
      <c r="E56" s="605"/>
    </row>
    <row r="57" spans="1:5" x14ac:dyDescent="0.3">
      <c r="A57" s="272">
        <v>41691</v>
      </c>
      <c r="B57" s="438">
        <v>101</v>
      </c>
      <c r="C57" s="274">
        <v>13.6</v>
      </c>
      <c r="D57" s="338">
        <v>2330</v>
      </c>
      <c r="E57" s="605"/>
    </row>
    <row r="58" spans="1:5" x14ac:dyDescent="0.3">
      <c r="A58" s="272">
        <v>41692</v>
      </c>
      <c r="B58" s="438">
        <v>105</v>
      </c>
      <c r="C58" s="274">
        <v>14.4</v>
      </c>
      <c r="D58" s="338">
        <v>2280</v>
      </c>
      <c r="E58" s="605"/>
    </row>
    <row r="59" spans="1:5" x14ac:dyDescent="0.3">
      <c r="A59" s="272">
        <v>41693</v>
      </c>
      <c r="B59" s="438">
        <v>105</v>
      </c>
      <c r="C59" s="274">
        <v>14.9</v>
      </c>
      <c r="D59" s="338">
        <v>2300</v>
      </c>
      <c r="E59" s="605"/>
    </row>
    <row r="60" spans="1:5" x14ac:dyDescent="0.3">
      <c r="A60" s="272">
        <v>41694</v>
      </c>
      <c r="B60" s="438">
        <v>109</v>
      </c>
      <c r="C60" s="274">
        <v>15.4</v>
      </c>
      <c r="D60" s="338">
        <v>2190</v>
      </c>
      <c r="E60" s="605"/>
    </row>
    <row r="61" spans="1:5" x14ac:dyDescent="0.3">
      <c r="A61" s="272">
        <v>41695</v>
      </c>
      <c r="B61" s="438">
        <v>106</v>
      </c>
      <c r="C61" s="274">
        <v>15.9</v>
      </c>
      <c r="D61" s="338">
        <v>2290</v>
      </c>
      <c r="E61" s="605"/>
    </row>
    <row r="62" spans="1:5" x14ac:dyDescent="0.3">
      <c r="A62" s="272">
        <v>41696</v>
      </c>
      <c r="B62" s="438">
        <v>113</v>
      </c>
      <c r="C62" s="274">
        <v>15.6</v>
      </c>
      <c r="D62" s="338">
        <v>2230</v>
      </c>
      <c r="E62" s="605"/>
    </row>
    <row r="63" spans="1:5" x14ac:dyDescent="0.3">
      <c r="A63" s="272">
        <v>41697</v>
      </c>
      <c r="B63" s="438">
        <v>114</v>
      </c>
      <c r="C63" s="274">
        <v>15.3</v>
      </c>
      <c r="D63" s="338">
        <v>2210</v>
      </c>
      <c r="E63" s="605"/>
    </row>
    <row r="64" spans="1:5" x14ac:dyDescent="0.3">
      <c r="A64" s="272">
        <v>41698</v>
      </c>
      <c r="B64" s="438">
        <v>127</v>
      </c>
      <c r="C64" s="274">
        <v>14.7</v>
      </c>
      <c r="D64" s="338">
        <v>2150</v>
      </c>
      <c r="E64" s="605"/>
    </row>
    <row r="65" spans="1:5" x14ac:dyDescent="0.3">
      <c r="A65" s="272">
        <v>41699</v>
      </c>
      <c r="B65" s="438">
        <v>143</v>
      </c>
      <c r="C65" s="274">
        <v>14.7</v>
      </c>
      <c r="D65" s="338">
        <v>2010</v>
      </c>
      <c r="E65" s="605"/>
    </row>
    <row r="66" spans="1:5" x14ac:dyDescent="0.3">
      <c r="A66" s="272">
        <v>41700</v>
      </c>
      <c r="B66" s="438">
        <v>157</v>
      </c>
      <c r="C66" s="274">
        <v>14.6</v>
      </c>
      <c r="D66" s="338">
        <v>1890</v>
      </c>
      <c r="E66" s="605"/>
    </row>
    <row r="67" spans="1:5" x14ac:dyDescent="0.3">
      <c r="A67" s="272">
        <v>41701</v>
      </c>
      <c r="B67" s="438">
        <v>154</v>
      </c>
      <c r="C67" s="274">
        <v>14.1</v>
      </c>
      <c r="D67" s="338">
        <v>1960</v>
      </c>
      <c r="E67" s="605"/>
    </row>
    <row r="68" spans="1:5" x14ac:dyDescent="0.3">
      <c r="A68" s="272">
        <v>41702</v>
      </c>
      <c r="B68" s="438">
        <v>146</v>
      </c>
      <c r="C68" s="274">
        <v>15.8</v>
      </c>
      <c r="D68" s="338">
        <v>2100</v>
      </c>
      <c r="E68" s="605"/>
    </row>
    <row r="69" spans="1:5" x14ac:dyDescent="0.3">
      <c r="A69" s="272">
        <v>41703</v>
      </c>
      <c r="B69" s="438">
        <v>137</v>
      </c>
      <c r="C69" s="274">
        <v>17</v>
      </c>
      <c r="D69" s="338">
        <v>2220</v>
      </c>
      <c r="E69" s="605"/>
    </row>
    <row r="70" spans="1:5" x14ac:dyDescent="0.3">
      <c r="A70" s="272">
        <v>41704</v>
      </c>
      <c r="B70" s="438">
        <v>133</v>
      </c>
      <c r="C70" s="274">
        <v>17.899999999999999</v>
      </c>
      <c r="D70" s="338">
        <v>2250</v>
      </c>
      <c r="E70" s="605"/>
    </row>
    <row r="71" spans="1:5" x14ac:dyDescent="0.3">
      <c r="A71" s="272">
        <v>41705</v>
      </c>
      <c r="B71" s="438">
        <v>127</v>
      </c>
      <c r="C71" s="274">
        <v>16.600000000000001</v>
      </c>
      <c r="D71" s="338">
        <v>2220</v>
      </c>
      <c r="E71" s="605"/>
    </row>
    <row r="72" spans="1:5" x14ac:dyDescent="0.3">
      <c r="A72" s="272">
        <v>41706</v>
      </c>
      <c r="B72" s="438">
        <v>123</v>
      </c>
      <c r="C72" s="274">
        <v>16.899999999999999</v>
      </c>
      <c r="D72" s="338">
        <v>2150</v>
      </c>
      <c r="E72" s="605"/>
    </row>
    <row r="73" spans="1:5" x14ac:dyDescent="0.3">
      <c r="A73" s="272">
        <v>41707</v>
      </c>
      <c r="B73" s="438">
        <v>118</v>
      </c>
      <c r="C73" s="274">
        <v>17.8</v>
      </c>
      <c r="D73" s="338">
        <v>2200</v>
      </c>
      <c r="E73" s="605"/>
    </row>
    <row r="74" spans="1:5" x14ac:dyDescent="0.3">
      <c r="A74" s="272">
        <v>41708</v>
      </c>
      <c r="B74" s="438">
        <v>116</v>
      </c>
      <c r="C74" s="274">
        <v>17.8</v>
      </c>
      <c r="D74" s="338">
        <v>2300</v>
      </c>
      <c r="E74" s="605"/>
    </row>
    <row r="75" spans="1:5" x14ac:dyDescent="0.3">
      <c r="A75" s="272">
        <v>41709</v>
      </c>
      <c r="B75" s="438">
        <v>115</v>
      </c>
      <c r="C75" s="274">
        <v>15.9</v>
      </c>
      <c r="D75" s="338">
        <v>2310</v>
      </c>
      <c r="E75" s="605"/>
    </row>
    <row r="76" spans="1:5" x14ac:dyDescent="0.3">
      <c r="A76" s="272">
        <v>41710</v>
      </c>
      <c r="B76" s="438">
        <v>114</v>
      </c>
      <c r="C76" s="274">
        <v>16.100000000000001</v>
      </c>
      <c r="D76" s="338">
        <v>2300</v>
      </c>
      <c r="E76" s="605"/>
    </row>
    <row r="77" spans="1:5" x14ac:dyDescent="0.3">
      <c r="A77" s="272">
        <v>41711</v>
      </c>
      <c r="B77" s="438">
        <v>109</v>
      </c>
      <c r="C77" s="274">
        <v>16.600000000000001</v>
      </c>
      <c r="D77" s="338">
        <v>2350</v>
      </c>
      <c r="E77" s="605"/>
    </row>
    <row r="78" spans="1:5" x14ac:dyDescent="0.3">
      <c r="A78" s="272">
        <v>41712</v>
      </c>
      <c r="B78" s="438">
        <v>115</v>
      </c>
      <c r="C78" s="274">
        <v>16.5</v>
      </c>
      <c r="D78" s="338">
        <v>2200</v>
      </c>
      <c r="E78" s="605"/>
    </row>
    <row r="79" spans="1:5" x14ac:dyDescent="0.3">
      <c r="A79" s="272">
        <v>41713</v>
      </c>
      <c r="B79" s="438">
        <v>116</v>
      </c>
      <c r="C79" s="274">
        <v>17.399999999999999</v>
      </c>
      <c r="D79" s="338">
        <v>2210</v>
      </c>
      <c r="E79" s="605"/>
    </row>
    <row r="80" spans="1:5" x14ac:dyDescent="0.3">
      <c r="A80" s="272">
        <v>41714</v>
      </c>
      <c r="B80" s="438">
        <v>112</v>
      </c>
      <c r="C80" s="274">
        <v>18.399999999999999</v>
      </c>
      <c r="D80" s="338">
        <v>2260</v>
      </c>
      <c r="E80" s="605"/>
    </row>
    <row r="81" spans="1:5" x14ac:dyDescent="0.3">
      <c r="A81" s="272">
        <v>41715</v>
      </c>
      <c r="B81" s="438">
        <v>107</v>
      </c>
      <c r="C81" s="274">
        <v>18.3</v>
      </c>
      <c r="D81" s="338">
        <v>2340</v>
      </c>
      <c r="E81" s="605"/>
    </row>
    <row r="82" spans="1:5" x14ac:dyDescent="0.3">
      <c r="A82" s="272">
        <v>41716</v>
      </c>
      <c r="B82" s="438">
        <v>111</v>
      </c>
      <c r="C82" s="274">
        <v>16.3</v>
      </c>
      <c r="D82" s="338">
        <v>2250</v>
      </c>
      <c r="E82" s="605"/>
    </row>
    <row r="83" spans="1:5" x14ac:dyDescent="0.3">
      <c r="A83" s="272">
        <v>41717</v>
      </c>
      <c r="B83" s="438">
        <v>107</v>
      </c>
      <c r="C83" s="274">
        <v>16.8</v>
      </c>
      <c r="D83" s="338">
        <v>2280</v>
      </c>
      <c r="E83" s="605"/>
    </row>
    <row r="84" spans="1:5" x14ac:dyDescent="0.3">
      <c r="A84" s="272">
        <v>41718</v>
      </c>
      <c r="B84" s="438">
        <v>91</v>
      </c>
      <c r="C84" s="274">
        <v>18.3</v>
      </c>
      <c r="D84" s="338">
        <v>2490</v>
      </c>
      <c r="E84" s="605"/>
    </row>
    <row r="85" spans="1:5" x14ac:dyDescent="0.3">
      <c r="A85" s="272">
        <v>41719</v>
      </c>
      <c r="B85" s="438">
        <v>93</v>
      </c>
      <c r="C85" s="274">
        <v>18.8</v>
      </c>
      <c r="D85" s="338">
        <v>2430</v>
      </c>
      <c r="E85" s="605"/>
    </row>
    <row r="86" spans="1:5" x14ac:dyDescent="0.3">
      <c r="A86" s="272">
        <v>41720</v>
      </c>
      <c r="B86" s="438">
        <v>85</v>
      </c>
      <c r="C86" s="274">
        <v>18.7</v>
      </c>
      <c r="D86" s="338">
        <v>2430</v>
      </c>
      <c r="E86" s="605"/>
    </row>
    <row r="87" spans="1:5" x14ac:dyDescent="0.3">
      <c r="A87" s="272">
        <v>41721</v>
      </c>
      <c r="B87" s="438">
        <v>80</v>
      </c>
      <c r="C87" s="274">
        <v>18.7</v>
      </c>
      <c r="D87" s="338">
        <v>2470</v>
      </c>
      <c r="E87" s="605"/>
    </row>
    <row r="88" spans="1:5" x14ac:dyDescent="0.3">
      <c r="A88" s="272">
        <v>41722</v>
      </c>
      <c r="B88" s="438">
        <v>79</v>
      </c>
      <c r="C88" s="274">
        <v>18.899999999999999</v>
      </c>
      <c r="D88" s="338">
        <v>2490</v>
      </c>
      <c r="E88" s="605"/>
    </row>
    <row r="89" spans="1:5" x14ac:dyDescent="0.3">
      <c r="A89" s="272">
        <v>41723</v>
      </c>
      <c r="B89" s="438">
        <v>80</v>
      </c>
      <c r="C89" s="274">
        <v>18.600000000000001</v>
      </c>
      <c r="D89" s="338">
        <v>2490</v>
      </c>
      <c r="E89" s="605"/>
    </row>
    <row r="90" spans="1:5" x14ac:dyDescent="0.3">
      <c r="A90" s="272">
        <v>41724</v>
      </c>
      <c r="B90" s="438">
        <v>86</v>
      </c>
      <c r="C90" s="274">
        <v>17.8</v>
      </c>
      <c r="D90" s="338">
        <v>2330</v>
      </c>
      <c r="E90" s="605"/>
    </row>
    <row r="91" spans="1:5" x14ac:dyDescent="0.3">
      <c r="A91" s="272">
        <v>41725</v>
      </c>
      <c r="B91" s="438">
        <v>85</v>
      </c>
      <c r="C91" s="274">
        <v>16.600000000000001</v>
      </c>
      <c r="D91" s="338">
        <v>2390</v>
      </c>
      <c r="E91" s="605"/>
    </row>
    <row r="92" spans="1:5" x14ac:dyDescent="0.3">
      <c r="A92" s="272">
        <v>41726</v>
      </c>
      <c r="B92" s="438">
        <v>93</v>
      </c>
      <c r="C92" s="274">
        <v>17.600000000000001</v>
      </c>
      <c r="D92" s="338">
        <v>2330</v>
      </c>
      <c r="E92" s="605"/>
    </row>
    <row r="93" spans="1:5" x14ac:dyDescent="0.3">
      <c r="A93" s="272">
        <v>41727</v>
      </c>
      <c r="B93" s="438">
        <v>101</v>
      </c>
      <c r="C93" s="274">
        <v>18.100000000000001</v>
      </c>
      <c r="D93" s="338">
        <v>2240</v>
      </c>
      <c r="E93" s="605"/>
    </row>
    <row r="94" spans="1:5" x14ac:dyDescent="0.3">
      <c r="A94" s="272">
        <v>41728</v>
      </c>
      <c r="B94" s="438">
        <v>121</v>
      </c>
      <c r="C94" s="274">
        <v>17.399999999999999</v>
      </c>
      <c r="D94" s="338">
        <v>2110</v>
      </c>
      <c r="E94" s="605"/>
    </row>
    <row r="95" spans="1:5" x14ac:dyDescent="0.3">
      <c r="A95" s="272">
        <v>41729</v>
      </c>
      <c r="B95" s="438">
        <v>127</v>
      </c>
      <c r="C95" s="274">
        <v>16.7</v>
      </c>
      <c r="D95" s="338">
        <v>2140</v>
      </c>
      <c r="E95" s="605"/>
    </row>
    <row r="96" spans="1:5" x14ac:dyDescent="0.3">
      <c r="A96" s="272">
        <v>41730</v>
      </c>
      <c r="B96" s="438">
        <v>138</v>
      </c>
      <c r="C96" s="274">
        <v>15.2</v>
      </c>
      <c r="D96" s="338">
        <v>2020</v>
      </c>
      <c r="E96" s="605"/>
    </row>
    <row r="97" spans="1:5" x14ac:dyDescent="0.3">
      <c r="A97" s="272">
        <v>41731</v>
      </c>
      <c r="B97" s="438">
        <v>141</v>
      </c>
      <c r="C97" s="274">
        <v>15.1</v>
      </c>
      <c r="D97" s="338">
        <v>2040</v>
      </c>
      <c r="E97" s="605"/>
    </row>
    <row r="98" spans="1:5" x14ac:dyDescent="0.3">
      <c r="A98" s="272">
        <v>41732</v>
      </c>
      <c r="B98" s="438">
        <v>136</v>
      </c>
      <c r="C98" s="274">
        <v>15.8</v>
      </c>
      <c r="D98" s="338">
        <v>2160</v>
      </c>
      <c r="E98" s="605"/>
    </row>
    <row r="99" spans="1:5" x14ac:dyDescent="0.3">
      <c r="A99" s="272">
        <v>41733</v>
      </c>
      <c r="B99" s="438">
        <v>137</v>
      </c>
      <c r="C99" s="274">
        <v>17</v>
      </c>
      <c r="D99" s="338">
        <v>2050</v>
      </c>
      <c r="E99" s="605"/>
    </row>
    <row r="100" spans="1:5" x14ac:dyDescent="0.3">
      <c r="A100" s="272">
        <v>41734</v>
      </c>
      <c r="B100" s="438">
        <v>135</v>
      </c>
      <c r="C100" s="274">
        <v>16.8</v>
      </c>
      <c r="D100" s="338">
        <v>2030</v>
      </c>
      <c r="E100" s="605"/>
    </row>
    <row r="101" spans="1:5" x14ac:dyDescent="0.3">
      <c r="A101" s="272">
        <v>41735</v>
      </c>
      <c r="B101" s="438">
        <v>134</v>
      </c>
      <c r="C101" s="274">
        <v>17.8</v>
      </c>
      <c r="D101" s="338">
        <v>2000</v>
      </c>
      <c r="E101" s="605"/>
    </row>
    <row r="102" spans="1:5" x14ac:dyDescent="0.3">
      <c r="A102" s="272">
        <v>41736</v>
      </c>
      <c r="B102" s="438">
        <v>135</v>
      </c>
      <c r="C102" s="274">
        <v>19.600000000000001</v>
      </c>
      <c r="D102" s="338">
        <v>1980</v>
      </c>
      <c r="E102" s="605"/>
    </row>
    <row r="103" spans="1:5" x14ac:dyDescent="0.3">
      <c r="A103" s="272">
        <v>41737</v>
      </c>
      <c r="B103" s="438">
        <v>147</v>
      </c>
      <c r="C103" s="274">
        <v>21.5</v>
      </c>
      <c r="D103" s="338">
        <v>1870</v>
      </c>
      <c r="E103" s="605"/>
    </row>
    <row r="104" spans="1:5" x14ac:dyDescent="0.3">
      <c r="A104" s="272">
        <v>41738</v>
      </c>
      <c r="B104" s="438">
        <v>163</v>
      </c>
      <c r="C104" s="274">
        <v>22.7</v>
      </c>
      <c r="D104" s="338">
        <v>1720</v>
      </c>
      <c r="E104" s="605"/>
    </row>
    <row r="105" spans="1:5" x14ac:dyDescent="0.3">
      <c r="A105" s="272">
        <v>41739</v>
      </c>
      <c r="B105" s="438">
        <v>161</v>
      </c>
      <c r="C105" s="274">
        <v>22.6</v>
      </c>
      <c r="D105" s="338">
        <v>1800</v>
      </c>
      <c r="E105" s="605"/>
    </row>
    <row r="106" spans="1:5" x14ac:dyDescent="0.3">
      <c r="A106" s="272">
        <v>41740</v>
      </c>
      <c r="B106" s="438">
        <v>158</v>
      </c>
      <c r="C106" s="274">
        <v>22.1</v>
      </c>
      <c r="D106" s="338">
        <v>1880</v>
      </c>
      <c r="E106" s="605"/>
    </row>
    <row r="107" spans="1:5" x14ac:dyDescent="0.3">
      <c r="A107" s="272">
        <v>41741</v>
      </c>
      <c r="B107" s="438">
        <v>141</v>
      </c>
      <c r="C107" s="274">
        <v>21.6</v>
      </c>
      <c r="D107" s="338">
        <v>2120</v>
      </c>
      <c r="E107" s="605"/>
    </row>
    <row r="108" spans="1:5" x14ac:dyDescent="0.3">
      <c r="A108" s="272">
        <v>41742</v>
      </c>
      <c r="B108" s="438">
        <v>124</v>
      </c>
      <c r="C108" s="274">
        <v>21.4</v>
      </c>
      <c r="D108" s="338">
        <v>2250</v>
      </c>
      <c r="E108" s="605"/>
    </row>
    <row r="109" spans="1:5" x14ac:dyDescent="0.3">
      <c r="A109" s="272">
        <v>41743</v>
      </c>
      <c r="B109" s="438">
        <v>111</v>
      </c>
      <c r="C109" s="274">
        <v>21.1</v>
      </c>
      <c r="D109" s="338">
        <v>2370</v>
      </c>
      <c r="E109" s="605"/>
    </row>
    <row r="110" spans="1:5" x14ac:dyDescent="0.3">
      <c r="A110" s="272">
        <v>41744</v>
      </c>
      <c r="B110" s="438">
        <v>101</v>
      </c>
      <c r="C110" s="274">
        <v>22.4</v>
      </c>
      <c r="D110" s="338">
        <v>2410</v>
      </c>
      <c r="E110" s="605"/>
    </row>
    <row r="111" spans="1:5" x14ac:dyDescent="0.3">
      <c r="A111" s="272">
        <v>41745</v>
      </c>
      <c r="B111" s="438">
        <v>97</v>
      </c>
      <c r="C111" s="274">
        <v>22.1</v>
      </c>
      <c r="D111" s="338">
        <v>2340</v>
      </c>
      <c r="E111" s="605"/>
    </row>
    <row r="112" spans="1:5" x14ac:dyDescent="0.3">
      <c r="A112" s="272">
        <v>41746</v>
      </c>
      <c r="B112" s="438">
        <v>97</v>
      </c>
      <c r="C112" s="274">
        <v>21.8</v>
      </c>
      <c r="D112" s="338">
        <v>2410</v>
      </c>
      <c r="E112" s="605"/>
    </row>
    <row r="113" spans="1:5" x14ac:dyDescent="0.3">
      <c r="A113" s="272">
        <v>41747</v>
      </c>
      <c r="B113" s="438">
        <v>96</v>
      </c>
      <c r="C113" s="274">
        <v>22.4</v>
      </c>
      <c r="D113" s="338">
        <v>2360</v>
      </c>
      <c r="E113" s="605"/>
    </row>
    <row r="114" spans="1:5" x14ac:dyDescent="0.3">
      <c r="A114" s="272">
        <v>41748</v>
      </c>
      <c r="B114" s="438">
        <v>95</v>
      </c>
      <c r="C114" s="274">
        <v>21.9</v>
      </c>
      <c r="D114" s="338">
        <v>2260</v>
      </c>
      <c r="E114" s="605"/>
    </row>
    <row r="115" spans="1:5" x14ac:dyDescent="0.3">
      <c r="A115" s="272">
        <v>41749</v>
      </c>
      <c r="B115" s="438">
        <v>92</v>
      </c>
      <c r="C115" s="274">
        <v>21.3</v>
      </c>
      <c r="D115" s="338">
        <v>2310</v>
      </c>
      <c r="E115" s="605"/>
    </row>
    <row r="116" spans="1:5" x14ac:dyDescent="0.3">
      <c r="A116" s="272">
        <v>41750</v>
      </c>
      <c r="B116" s="438">
        <v>97</v>
      </c>
      <c r="C116" s="274">
        <v>21.6</v>
      </c>
      <c r="D116" s="338">
        <v>2120</v>
      </c>
      <c r="E116" s="605"/>
    </row>
    <row r="117" spans="1:5" x14ac:dyDescent="0.3">
      <c r="A117" s="272">
        <v>41751</v>
      </c>
      <c r="B117" s="438">
        <v>94</v>
      </c>
      <c r="C117" s="274">
        <v>21.3</v>
      </c>
      <c r="D117" s="338">
        <v>2050</v>
      </c>
      <c r="E117" s="605"/>
    </row>
    <row r="118" spans="1:5" x14ac:dyDescent="0.3">
      <c r="A118" s="272">
        <v>41752</v>
      </c>
      <c r="B118" s="438">
        <v>85</v>
      </c>
      <c r="C118" s="274">
        <v>19.899999999999999</v>
      </c>
      <c r="D118" s="338">
        <v>2390</v>
      </c>
      <c r="E118" s="605"/>
    </row>
    <row r="119" spans="1:5" x14ac:dyDescent="0.3">
      <c r="A119" s="272">
        <v>41753</v>
      </c>
      <c r="B119" s="438">
        <v>75</v>
      </c>
      <c r="C119" s="274">
        <v>19.8</v>
      </c>
      <c r="D119" s="338">
        <v>2860</v>
      </c>
      <c r="E119" s="605"/>
    </row>
    <row r="120" spans="1:5" x14ac:dyDescent="0.3">
      <c r="A120" s="272">
        <v>41754</v>
      </c>
      <c r="B120" s="438">
        <v>74</v>
      </c>
      <c r="C120" s="274">
        <v>19.399999999999999</v>
      </c>
      <c r="D120" s="338">
        <v>2860</v>
      </c>
      <c r="E120" s="605"/>
    </row>
    <row r="121" spans="1:5" x14ac:dyDescent="0.3">
      <c r="A121" s="272">
        <v>41755</v>
      </c>
      <c r="B121" s="438">
        <v>76</v>
      </c>
      <c r="C121" s="274">
        <v>18.3</v>
      </c>
      <c r="D121" s="338">
        <v>2770</v>
      </c>
      <c r="E121" s="605"/>
    </row>
    <row r="122" spans="1:5" x14ac:dyDescent="0.3">
      <c r="A122" s="272">
        <v>41756</v>
      </c>
      <c r="B122" s="438">
        <v>83</v>
      </c>
      <c r="C122" s="274">
        <v>18.399999999999999</v>
      </c>
      <c r="D122" s="338">
        <v>2380</v>
      </c>
      <c r="E122" s="605"/>
    </row>
    <row r="123" spans="1:5" x14ac:dyDescent="0.3">
      <c r="A123" s="272">
        <v>41757</v>
      </c>
      <c r="B123" s="438">
        <v>81</v>
      </c>
      <c r="C123" s="274">
        <v>19.7</v>
      </c>
      <c r="D123" s="338">
        <v>2370</v>
      </c>
      <c r="E123" s="605"/>
    </row>
    <row r="124" spans="1:5" x14ac:dyDescent="0.3">
      <c r="A124" s="272">
        <v>41758</v>
      </c>
      <c r="B124" s="438">
        <v>82</v>
      </c>
      <c r="C124" s="274">
        <v>20.3</v>
      </c>
      <c r="D124" s="338">
        <v>2360</v>
      </c>
      <c r="E124" s="605"/>
    </row>
    <row r="125" spans="1:5" x14ac:dyDescent="0.3">
      <c r="A125" s="272">
        <v>41759</v>
      </c>
      <c r="B125" s="438">
        <v>79</v>
      </c>
      <c r="C125" s="274">
        <v>22.4</v>
      </c>
      <c r="D125" s="338">
        <v>2300</v>
      </c>
      <c r="E125" s="605"/>
    </row>
    <row r="126" spans="1:5" x14ac:dyDescent="0.3">
      <c r="A126" s="272">
        <v>41760</v>
      </c>
      <c r="B126" s="438">
        <v>73</v>
      </c>
      <c r="C126" s="274">
        <v>24.8</v>
      </c>
      <c r="D126" s="338">
        <v>2320</v>
      </c>
      <c r="E126" s="605"/>
    </row>
    <row r="127" spans="1:5" x14ac:dyDescent="0.3">
      <c r="A127" s="272">
        <v>41761</v>
      </c>
      <c r="B127" s="438">
        <v>66</v>
      </c>
      <c r="C127" s="274">
        <v>24.4</v>
      </c>
      <c r="D127" s="338">
        <v>2440</v>
      </c>
      <c r="E127" s="605"/>
    </row>
    <row r="128" spans="1:5" x14ac:dyDescent="0.3">
      <c r="A128" s="272">
        <v>41762</v>
      </c>
      <c r="B128" s="438">
        <v>66</v>
      </c>
      <c r="C128" s="274">
        <v>22.5</v>
      </c>
      <c r="D128" s="338">
        <v>2470</v>
      </c>
      <c r="E128" s="605"/>
    </row>
    <row r="129" spans="1:5" x14ac:dyDescent="0.3">
      <c r="A129" s="272">
        <v>41763</v>
      </c>
      <c r="B129" s="438">
        <v>67</v>
      </c>
      <c r="C129" s="274">
        <v>21.3</v>
      </c>
      <c r="D129" s="338">
        <v>2490</v>
      </c>
      <c r="E129" s="605"/>
    </row>
    <row r="130" spans="1:5" x14ac:dyDescent="0.3">
      <c r="A130" s="272">
        <v>41764</v>
      </c>
      <c r="B130" s="438">
        <v>64</v>
      </c>
      <c r="C130" s="274">
        <v>20.9</v>
      </c>
      <c r="D130" s="338">
        <v>2540</v>
      </c>
      <c r="E130" s="605"/>
    </row>
    <row r="131" spans="1:5" x14ac:dyDescent="0.3">
      <c r="A131" s="272">
        <v>41765</v>
      </c>
      <c r="B131" s="438">
        <v>57</v>
      </c>
      <c r="C131" s="274">
        <v>20.100000000000001</v>
      </c>
      <c r="D131" s="338">
        <v>2600</v>
      </c>
      <c r="E131" s="605"/>
    </row>
    <row r="132" spans="1:5" x14ac:dyDescent="0.3">
      <c r="A132" s="272">
        <v>41766</v>
      </c>
      <c r="B132" s="438">
        <v>59</v>
      </c>
      <c r="C132" s="274">
        <v>20.6</v>
      </c>
      <c r="D132" s="338">
        <v>2570</v>
      </c>
      <c r="E132" s="605"/>
    </row>
    <row r="133" spans="1:5" x14ac:dyDescent="0.3">
      <c r="A133" s="272">
        <v>41767</v>
      </c>
      <c r="B133" s="438">
        <v>59</v>
      </c>
      <c r="C133" s="274">
        <v>21.4</v>
      </c>
      <c r="D133" s="338">
        <v>2590</v>
      </c>
      <c r="E133" s="605"/>
    </row>
    <row r="134" spans="1:5" x14ac:dyDescent="0.3">
      <c r="A134" s="272">
        <v>41768</v>
      </c>
      <c r="B134" s="438">
        <v>58</v>
      </c>
      <c r="C134" s="274">
        <v>22.3</v>
      </c>
      <c r="D134" s="338">
        <v>2520</v>
      </c>
      <c r="E134" s="605"/>
    </row>
    <row r="135" spans="1:5" x14ac:dyDescent="0.3">
      <c r="A135" s="272">
        <v>41769</v>
      </c>
      <c r="B135" s="438">
        <v>62</v>
      </c>
      <c r="C135" s="274">
        <v>20.6</v>
      </c>
      <c r="D135" s="338">
        <v>2360</v>
      </c>
      <c r="E135" s="605"/>
    </row>
    <row r="136" spans="1:5" x14ac:dyDescent="0.3">
      <c r="A136" s="272">
        <v>41770</v>
      </c>
      <c r="B136" s="438">
        <v>62</v>
      </c>
      <c r="C136" s="274">
        <v>18.899999999999999</v>
      </c>
      <c r="D136" s="338">
        <v>2340</v>
      </c>
      <c r="E136" s="605"/>
    </row>
    <row r="137" spans="1:5" x14ac:dyDescent="0.3">
      <c r="A137" s="272">
        <v>41771</v>
      </c>
      <c r="B137" s="438">
        <v>63</v>
      </c>
      <c r="C137" s="274">
        <v>20.2</v>
      </c>
      <c r="D137" s="338">
        <v>2240</v>
      </c>
      <c r="E137" s="605"/>
    </row>
    <row r="138" spans="1:5" x14ac:dyDescent="0.3">
      <c r="A138" s="272">
        <v>41772</v>
      </c>
      <c r="B138" s="438">
        <v>59</v>
      </c>
      <c r="C138" s="274">
        <v>22.7</v>
      </c>
      <c r="D138" s="338">
        <v>2280</v>
      </c>
      <c r="E138" s="605"/>
    </row>
    <row r="139" spans="1:5" x14ac:dyDescent="0.3">
      <c r="A139" s="272">
        <v>41773</v>
      </c>
      <c r="B139" s="438">
        <v>55</v>
      </c>
      <c r="C139" s="274">
        <v>24.9</v>
      </c>
      <c r="D139" s="338">
        <v>2400</v>
      </c>
      <c r="E139" s="605"/>
    </row>
    <row r="140" spans="1:5" x14ac:dyDescent="0.3">
      <c r="A140" s="272">
        <v>41774</v>
      </c>
      <c r="B140" s="438">
        <v>0</v>
      </c>
      <c r="C140" s="274">
        <v>24.9</v>
      </c>
      <c r="D140" s="338">
        <v>2610</v>
      </c>
      <c r="E140" s="605"/>
    </row>
    <row r="141" spans="1:5" x14ac:dyDescent="0.3">
      <c r="A141" s="272">
        <v>41775</v>
      </c>
      <c r="B141" s="438">
        <v>0</v>
      </c>
      <c r="C141" s="274">
        <v>24.1</v>
      </c>
      <c r="D141" s="338">
        <v>2660</v>
      </c>
      <c r="E141" s="605"/>
    </row>
    <row r="142" spans="1:5" x14ac:dyDescent="0.3">
      <c r="A142" s="272">
        <v>41776</v>
      </c>
      <c r="B142" s="438">
        <v>56</v>
      </c>
      <c r="C142" s="274">
        <v>23.8</v>
      </c>
      <c r="D142" s="338">
        <v>2280</v>
      </c>
      <c r="E142" s="605"/>
    </row>
    <row r="143" spans="1:5" x14ac:dyDescent="0.3">
      <c r="A143" s="272">
        <v>41777</v>
      </c>
      <c r="B143" s="438">
        <v>56</v>
      </c>
      <c r="C143" s="274">
        <v>23.3</v>
      </c>
      <c r="D143" s="338">
        <v>2350</v>
      </c>
      <c r="E143" s="605"/>
    </row>
    <row r="144" spans="1:5" x14ac:dyDescent="0.3">
      <c r="A144" s="272">
        <v>41778</v>
      </c>
      <c r="B144" s="438">
        <v>0</v>
      </c>
      <c r="C144" s="274">
        <v>22.6</v>
      </c>
      <c r="D144" s="338">
        <v>2310</v>
      </c>
      <c r="E144" s="605"/>
    </row>
    <row r="145" spans="1:5" x14ac:dyDescent="0.3">
      <c r="A145" s="272">
        <v>41779</v>
      </c>
      <c r="B145" s="438">
        <v>52</v>
      </c>
      <c r="C145" s="274">
        <v>22</v>
      </c>
      <c r="D145" s="338">
        <v>2100</v>
      </c>
      <c r="E145" s="605"/>
    </row>
    <row r="146" spans="1:5" x14ac:dyDescent="0.3">
      <c r="A146" s="272">
        <v>41780</v>
      </c>
      <c r="B146" s="438">
        <v>53</v>
      </c>
      <c r="C146" s="274">
        <v>22.7</v>
      </c>
      <c r="D146" s="338">
        <v>1960</v>
      </c>
      <c r="E146" s="605"/>
    </row>
    <row r="147" spans="1:5" x14ac:dyDescent="0.3">
      <c r="A147" s="272">
        <v>41781</v>
      </c>
      <c r="B147" s="438">
        <v>55</v>
      </c>
      <c r="C147" s="274">
        <v>23.9</v>
      </c>
      <c r="D147" s="338">
        <v>2000</v>
      </c>
      <c r="E147" s="605"/>
    </row>
    <row r="148" spans="1:5" x14ac:dyDescent="0.3">
      <c r="A148" s="272">
        <v>41782</v>
      </c>
      <c r="B148" s="438">
        <v>52</v>
      </c>
      <c r="C148" s="274">
        <v>25.2</v>
      </c>
      <c r="D148" s="338">
        <v>2260</v>
      </c>
      <c r="E148" s="605"/>
    </row>
    <row r="149" spans="1:5" x14ac:dyDescent="0.3">
      <c r="A149" s="272">
        <v>41783</v>
      </c>
      <c r="B149" s="438">
        <v>0</v>
      </c>
      <c r="C149" s="274">
        <v>25.5</v>
      </c>
      <c r="D149" s="338">
        <v>2450</v>
      </c>
      <c r="E149" s="605"/>
    </row>
    <row r="150" spans="1:5" x14ac:dyDescent="0.3">
      <c r="A150" s="272">
        <v>41784</v>
      </c>
      <c r="B150" s="438">
        <v>51</v>
      </c>
      <c r="C150" s="274">
        <v>25.6</v>
      </c>
      <c r="D150" s="338">
        <v>2430</v>
      </c>
      <c r="E150" s="605"/>
    </row>
    <row r="151" spans="1:5" x14ac:dyDescent="0.3">
      <c r="A151" s="272">
        <v>41785</v>
      </c>
      <c r="B151" s="438">
        <v>53</v>
      </c>
      <c r="C151" s="274">
        <v>25.7</v>
      </c>
      <c r="D151" s="338">
        <v>2370</v>
      </c>
      <c r="E151" s="605"/>
    </row>
    <row r="152" spans="1:5" x14ac:dyDescent="0.3">
      <c r="A152" s="272">
        <v>41786</v>
      </c>
      <c r="B152" s="438">
        <v>61</v>
      </c>
      <c r="C152" s="274">
        <v>24.9</v>
      </c>
      <c r="D152" s="338">
        <v>1880</v>
      </c>
      <c r="E152" s="605"/>
    </row>
    <row r="153" spans="1:5" x14ac:dyDescent="0.3">
      <c r="A153" s="272">
        <v>41787</v>
      </c>
      <c r="B153" s="438">
        <v>53</v>
      </c>
      <c r="C153" s="274">
        <v>22.3</v>
      </c>
      <c r="D153" s="338">
        <v>1820</v>
      </c>
      <c r="E153" s="605"/>
    </row>
    <row r="154" spans="1:5" x14ac:dyDescent="0.3">
      <c r="A154" s="272">
        <v>41788</v>
      </c>
      <c r="B154" s="438">
        <v>0</v>
      </c>
      <c r="C154" s="274">
        <v>21.3</v>
      </c>
      <c r="D154" s="338">
        <v>2130</v>
      </c>
      <c r="E154" s="605"/>
    </row>
    <row r="155" spans="1:5" x14ac:dyDescent="0.3">
      <c r="A155" s="272">
        <v>41789</v>
      </c>
      <c r="B155" s="438">
        <v>0</v>
      </c>
      <c r="C155" s="274">
        <v>23.6</v>
      </c>
      <c r="D155" s="338">
        <v>2180</v>
      </c>
      <c r="E155" s="605"/>
    </row>
    <row r="156" spans="1:5" x14ac:dyDescent="0.3">
      <c r="A156" s="272">
        <v>41790</v>
      </c>
      <c r="B156" s="438">
        <v>56</v>
      </c>
      <c r="C156" s="274">
        <v>23.5</v>
      </c>
      <c r="D156" s="338">
        <v>1750</v>
      </c>
      <c r="E156" s="605"/>
    </row>
    <row r="157" spans="1:5" x14ac:dyDescent="0.3">
      <c r="A157" s="272">
        <v>41791</v>
      </c>
      <c r="B157" s="438">
        <v>53</v>
      </c>
      <c r="C157" s="274">
        <v>24.1</v>
      </c>
      <c r="D157" s="338">
        <v>1680</v>
      </c>
      <c r="E157" s="605"/>
    </row>
    <row r="158" spans="1:5" x14ac:dyDescent="0.3">
      <c r="A158" s="272">
        <v>41792</v>
      </c>
      <c r="B158" s="438">
        <v>46</v>
      </c>
      <c r="C158" s="274">
        <v>24.3</v>
      </c>
      <c r="D158" s="338">
        <v>1920</v>
      </c>
      <c r="E158" s="605"/>
    </row>
    <row r="159" spans="1:5" x14ac:dyDescent="0.3">
      <c r="A159" s="272">
        <v>41793</v>
      </c>
      <c r="B159" s="438">
        <v>43</v>
      </c>
      <c r="C159" s="274">
        <v>23.8</v>
      </c>
      <c r="D159" s="338">
        <v>1960</v>
      </c>
      <c r="E159" s="605"/>
    </row>
    <row r="160" spans="1:5" x14ac:dyDescent="0.3">
      <c r="A160" s="272">
        <v>41794</v>
      </c>
      <c r="B160" s="438">
        <v>37</v>
      </c>
      <c r="C160" s="274">
        <v>25.2</v>
      </c>
      <c r="D160" s="338">
        <v>2600</v>
      </c>
      <c r="E160" s="605"/>
    </row>
    <row r="161" spans="1:5" x14ac:dyDescent="0.3">
      <c r="A161" s="272">
        <v>41795</v>
      </c>
      <c r="B161" s="438">
        <v>31</v>
      </c>
      <c r="C161" s="274">
        <v>25.7</v>
      </c>
      <c r="D161" s="338">
        <v>2930</v>
      </c>
      <c r="E161" s="605"/>
    </row>
    <row r="162" spans="1:5" x14ac:dyDescent="0.3">
      <c r="A162" s="272">
        <v>41796</v>
      </c>
      <c r="B162" s="438">
        <v>31</v>
      </c>
      <c r="C162" s="274">
        <v>26.2</v>
      </c>
      <c r="D162" s="338">
        <v>1890</v>
      </c>
      <c r="E162" s="605"/>
    </row>
    <row r="163" spans="1:5" x14ac:dyDescent="0.3">
      <c r="A163" s="272">
        <v>41797</v>
      </c>
      <c r="B163" s="438">
        <v>36</v>
      </c>
      <c r="C163" s="274">
        <v>26.6</v>
      </c>
      <c r="D163" s="338">
        <v>2610</v>
      </c>
      <c r="E163" s="605"/>
    </row>
    <row r="164" spans="1:5" x14ac:dyDescent="0.3">
      <c r="A164" s="272">
        <v>41798</v>
      </c>
      <c r="B164" s="438">
        <v>30</v>
      </c>
      <c r="C164" s="274">
        <v>27</v>
      </c>
      <c r="D164" s="338">
        <v>1850</v>
      </c>
      <c r="E164" s="605"/>
    </row>
    <row r="165" spans="1:5" x14ac:dyDescent="0.3">
      <c r="A165" s="272">
        <v>41799</v>
      </c>
      <c r="B165" s="438">
        <v>30</v>
      </c>
      <c r="C165" s="274">
        <v>28.1</v>
      </c>
      <c r="D165" s="338">
        <v>1810</v>
      </c>
      <c r="E165" s="605"/>
    </row>
    <row r="166" spans="1:5" x14ac:dyDescent="0.3">
      <c r="A166" s="272">
        <v>41800</v>
      </c>
      <c r="B166" s="438">
        <v>39</v>
      </c>
      <c r="C166" s="274">
        <v>27.3</v>
      </c>
      <c r="D166" s="338">
        <v>2090</v>
      </c>
      <c r="E166" s="605"/>
    </row>
    <row r="167" spans="1:5" x14ac:dyDescent="0.3">
      <c r="A167" s="272">
        <v>41801</v>
      </c>
      <c r="B167" s="438">
        <v>41</v>
      </c>
      <c r="C167" s="274">
        <v>26.6</v>
      </c>
      <c r="D167" s="338">
        <v>1640</v>
      </c>
      <c r="E167" s="605"/>
    </row>
    <row r="168" spans="1:5" x14ac:dyDescent="0.3">
      <c r="A168" s="272">
        <v>41802</v>
      </c>
      <c r="B168" s="438">
        <v>42</v>
      </c>
      <c r="C168" s="274">
        <v>25.8</v>
      </c>
      <c r="D168" s="338">
        <v>1640</v>
      </c>
      <c r="E168" s="605"/>
    </row>
    <row r="169" spans="1:5" x14ac:dyDescent="0.3">
      <c r="A169" s="272">
        <v>41803</v>
      </c>
      <c r="B169" s="438">
        <v>36</v>
      </c>
      <c r="C169" s="274">
        <v>24.2</v>
      </c>
      <c r="D169" s="338">
        <v>1920</v>
      </c>
      <c r="E169" s="605"/>
    </row>
    <row r="170" spans="1:5" x14ac:dyDescent="0.3">
      <c r="A170" s="272">
        <v>41804</v>
      </c>
      <c r="B170" s="438">
        <v>34</v>
      </c>
      <c r="C170" s="274">
        <v>24</v>
      </c>
      <c r="D170" s="338">
        <v>2240</v>
      </c>
      <c r="E170" s="605"/>
    </row>
    <row r="171" spans="1:5" x14ac:dyDescent="0.3">
      <c r="A171" s="272">
        <v>41805</v>
      </c>
      <c r="B171" s="438">
        <v>35</v>
      </c>
      <c r="C171" s="274">
        <v>24</v>
      </c>
      <c r="D171" s="338">
        <v>2420</v>
      </c>
      <c r="E171" s="605"/>
    </row>
    <row r="172" spans="1:5" x14ac:dyDescent="0.3">
      <c r="A172" s="272">
        <v>41806</v>
      </c>
      <c r="B172" s="438">
        <v>37</v>
      </c>
      <c r="C172" s="274">
        <v>23.4</v>
      </c>
      <c r="D172" s="338">
        <v>2350</v>
      </c>
      <c r="E172" s="605"/>
    </row>
    <row r="173" spans="1:5" x14ac:dyDescent="0.3">
      <c r="A173" s="272">
        <v>41807</v>
      </c>
      <c r="B173" s="438">
        <v>42</v>
      </c>
      <c r="C173" s="274">
        <v>22.7</v>
      </c>
      <c r="D173" s="338">
        <v>1800</v>
      </c>
      <c r="E173" s="605"/>
    </row>
    <row r="174" spans="1:5" x14ac:dyDescent="0.3">
      <c r="A174" s="272">
        <v>41808</v>
      </c>
      <c r="B174" s="438">
        <v>40</v>
      </c>
      <c r="C174" s="274">
        <v>23</v>
      </c>
      <c r="D174" s="338">
        <v>1850</v>
      </c>
      <c r="E174" s="605"/>
    </row>
    <row r="175" spans="1:5" x14ac:dyDescent="0.3">
      <c r="A175" s="272">
        <v>41809</v>
      </c>
      <c r="B175" s="438">
        <v>39</v>
      </c>
      <c r="C175" s="274">
        <v>24.7</v>
      </c>
      <c r="D175" s="338">
        <v>1870</v>
      </c>
      <c r="E175" s="605"/>
    </row>
    <row r="176" spans="1:5" x14ac:dyDescent="0.3">
      <c r="A176" s="272">
        <v>41810</v>
      </c>
      <c r="B176" s="438">
        <v>37</v>
      </c>
      <c r="C176" s="274">
        <v>25.4</v>
      </c>
      <c r="D176" s="338">
        <v>1940</v>
      </c>
      <c r="E176" s="605"/>
    </row>
    <row r="177" spans="1:5" x14ac:dyDescent="0.3">
      <c r="A177" s="272">
        <v>41811</v>
      </c>
      <c r="B177" s="438">
        <v>35</v>
      </c>
      <c r="C177" s="274">
        <v>24.9</v>
      </c>
      <c r="D177" s="338">
        <v>2060</v>
      </c>
      <c r="E177" s="605"/>
    </row>
    <row r="178" spans="1:5" x14ac:dyDescent="0.3">
      <c r="A178" s="272">
        <v>41812</v>
      </c>
      <c r="B178" s="438">
        <v>34</v>
      </c>
      <c r="C178" s="274">
        <v>24.7</v>
      </c>
      <c r="D178" s="338">
        <v>2070</v>
      </c>
      <c r="E178" s="605"/>
    </row>
    <row r="179" spans="1:5" x14ac:dyDescent="0.3">
      <c r="A179" s="272">
        <v>41813</v>
      </c>
      <c r="B179" s="438">
        <v>32</v>
      </c>
      <c r="C179" s="274">
        <v>25.8</v>
      </c>
      <c r="D179" s="338">
        <v>2180</v>
      </c>
      <c r="E179" s="605"/>
    </row>
    <row r="180" spans="1:5" x14ac:dyDescent="0.3">
      <c r="A180" s="272">
        <v>41814</v>
      </c>
      <c r="B180" s="438">
        <v>33</v>
      </c>
      <c r="C180" s="274">
        <v>26.6</v>
      </c>
      <c r="D180" s="338">
        <v>2140</v>
      </c>
      <c r="E180" s="605"/>
    </row>
    <row r="181" spans="1:5" x14ac:dyDescent="0.3">
      <c r="A181" s="272">
        <v>41815</v>
      </c>
      <c r="B181" s="438">
        <v>33</v>
      </c>
      <c r="C181" s="274">
        <v>25.8</v>
      </c>
      <c r="D181" s="338">
        <v>1960</v>
      </c>
      <c r="E181" s="605"/>
    </row>
    <row r="182" spans="1:5" x14ac:dyDescent="0.3">
      <c r="A182" s="272">
        <v>41816</v>
      </c>
      <c r="B182" s="438">
        <v>32</v>
      </c>
      <c r="C182" s="274">
        <v>25.6</v>
      </c>
      <c r="D182" s="338">
        <v>2110</v>
      </c>
      <c r="E182" s="605"/>
    </row>
    <row r="183" spans="1:5" x14ac:dyDescent="0.3">
      <c r="A183" s="272">
        <v>41817</v>
      </c>
      <c r="B183" s="438">
        <v>32</v>
      </c>
      <c r="C183" s="274">
        <v>26</v>
      </c>
      <c r="D183" s="338">
        <v>2250</v>
      </c>
      <c r="E183" s="605"/>
    </row>
    <row r="184" spans="1:5" x14ac:dyDescent="0.3">
      <c r="A184" s="272">
        <v>41818</v>
      </c>
      <c r="B184" s="438">
        <v>31</v>
      </c>
      <c r="C184" s="274">
        <v>26.2</v>
      </c>
      <c r="D184" s="338">
        <v>1940</v>
      </c>
      <c r="E184" s="605"/>
    </row>
    <row r="185" spans="1:5" x14ac:dyDescent="0.3">
      <c r="A185" s="272">
        <v>41819</v>
      </c>
      <c r="B185" s="438">
        <v>35</v>
      </c>
      <c r="C185" s="274">
        <v>26.5</v>
      </c>
      <c r="D185" s="338">
        <v>1710</v>
      </c>
      <c r="E185" s="605"/>
    </row>
    <row r="186" spans="1:5" x14ac:dyDescent="0.3">
      <c r="A186" s="272">
        <v>41820</v>
      </c>
      <c r="B186" s="438">
        <v>35</v>
      </c>
      <c r="C186" s="274">
        <v>28</v>
      </c>
      <c r="D186" s="338">
        <v>1820</v>
      </c>
      <c r="E186" s="605"/>
    </row>
    <row r="187" spans="1:5" x14ac:dyDescent="0.3">
      <c r="A187" s="272">
        <v>41821</v>
      </c>
      <c r="B187" s="438">
        <v>39</v>
      </c>
      <c r="C187" s="274">
        <v>28.6</v>
      </c>
      <c r="D187" s="338">
        <v>1470</v>
      </c>
      <c r="E187" s="605"/>
    </row>
    <row r="188" spans="1:5" x14ac:dyDescent="0.3">
      <c r="A188" s="272">
        <v>41822</v>
      </c>
      <c r="B188" s="438">
        <v>36</v>
      </c>
      <c r="C188" s="274">
        <v>28.3</v>
      </c>
      <c r="D188" s="338">
        <v>1520</v>
      </c>
      <c r="E188" s="605"/>
    </row>
    <row r="189" spans="1:5" x14ac:dyDescent="0.3">
      <c r="A189" s="272">
        <v>41823</v>
      </c>
      <c r="B189" s="438">
        <v>30</v>
      </c>
      <c r="C189" s="274">
        <v>27.8</v>
      </c>
      <c r="D189" s="338">
        <v>1770</v>
      </c>
      <c r="E189" s="605"/>
    </row>
    <row r="190" spans="1:5" x14ac:dyDescent="0.3">
      <c r="A190" s="272">
        <v>41824</v>
      </c>
      <c r="B190" s="438">
        <v>32</v>
      </c>
      <c r="C190" s="274">
        <v>27.7</v>
      </c>
      <c r="D190" s="338">
        <v>1530</v>
      </c>
      <c r="E190" s="605"/>
    </row>
    <row r="191" spans="1:5" x14ac:dyDescent="0.3">
      <c r="A191" s="272">
        <v>41825</v>
      </c>
      <c r="B191" s="438">
        <v>33</v>
      </c>
      <c r="C191" s="274">
        <v>27.1</v>
      </c>
      <c r="D191" s="338">
        <v>1550</v>
      </c>
      <c r="E191" s="605"/>
    </row>
    <row r="192" spans="1:5" x14ac:dyDescent="0.3">
      <c r="A192" s="272">
        <v>41826</v>
      </c>
      <c r="B192" s="438">
        <v>32</v>
      </c>
      <c r="C192" s="274">
        <v>26.8</v>
      </c>
      <c r="D192" s="338">
        <v>1600</v>
      </c>
      <c r="E192" s="605"/>
    </row>
    <row r="193" spans="1:5" x14ac:dyDescent="0.3">
      <c r="A193" s="272">
        <v>41827</v>
      </c>
      <c r="B193" s="438">
        <v>31</v>
      </c>
      <c r="C193" s="274">
        <v>24.8</v>
      </c>
      <c r="D193" s="338">
        <v>1730</v>
      </c>
      <c r="E193" s="605"/>
    </row>
    <row r="194" spans="1:5" x14ac:dyDescent="0.3">
      <c r="A194" s="272">
        <v>41828</v>
      </c>
      <c r="B194" s="438">
        <v>30</v>
      </c>
      <c r="C194" s="274">
        <v>27.6</v>
      </c>
      <c r="D194" s="338">
        <v>1720</v>
      </c>
      <c r="E194" s="605"/>
    </row>
    <row r="195" spans="1:5" x14ac:dyDescent="0.3">
      <c r="A195" s="272">
        <v>41829</v>
      </c>
      <c r="B195" s="438">
        <v>28</v>
      </c>
      <c r="C195" s="274">
        <v>27.8</v>
      </c>
      <c r="D195" s="338">
        <v>1750</v>
      </c>
      <c r="E195" s="605"/>
    </row>
    <row r="196" spans="1:5" x14ac:dyDescent="0.3">
      <c r="A196" s="272">
        <v>41830</v>
      </c>
      <c r="B196" s="438">
        <v>29</v>
      </c>
      <c r="C196" s="274">
        <v>27.3</v>
      </c>
      <c r="D196" s="338">
        <v>2180</v>
      </c>
      <c r="E196" s="605"/>
    </row>
    <row r="197" spans="1:5" x14ac:dyDescent="0.3">
      <c r="A197" s="272">
        <v>41831</v>
      </c>
      <c r="B197" s="438">
        <v>28</v>
      </c>
      <c r="C197" s="274">
        <v>26.3</v>
      </c>
      <c r="D197" s="338">
        <v>2290</v>
      </c>
      <c r="E197" s="605"/>
    </row>
    <row r="198" spans="1:5" x14ac:dyDescent="0.3">
      <c r="A198" s="272">
        <v>41832</v>
      </c>
      <c r="B198" s="438">
        <v>26</v>
      </c>
      <c r="C198" s="274">
        <v>26.2</v>
      </c>
      <c r="D198" s="419"/>
      <c r="E198" s="605"/>
    </row>
    <row r="199" spans="1:5" x14ac:dyDescent="0.3">
      <c r="A199" s="272">
        <v>41833</v>
      </c>
      <c r="B199" s="438">
        <v>25</v>
      </c>
      <c r="C199" s="274">
        <v>26.8</v>
      </c>
      <c r="D199" s="419"/>
      <c r="E199" s="605"/>
    </row>
    <row r="200" spans="1:5" x14ac:dyDescent="0.3">
      <c r="A200" s="272">
        <v>41834</v>
      </c>
      <c r="B200" s="438">
        <v>28</v>
      </c>
      <c r="C200" s="274">
        <v>27.7</v>
      </c>
      <c r="D200" s="338">
        <v>1840</v>
      </c>
      <c r="E200" s="605"/>
    </row>
    <row r="201" spans="1:5" x14ac:dyDescent="0.3">
      <c r="A201" s="272">
        <v>41835</v>
      </c>
      <c r="B201" s="438">
        <v>32</v>
      </c>
      <c r="C201" s="274">
        <v>28.4</v>
      </c>
      <c r="D201" s="338">
        <v>1570</v>
      </c>
      <c r="E201" s="605"/>
    </row>
    <row r="202" spans="1:5" x14ac:dyDescent="0.3">
      <c r="A202" s="272">
        <v>41836</v>
      </c>
      <c r="B202" s="438">
        <v>31</v>
      </c>
      <c r="C202" s="274">
        <v>28</v>
      </c>
      <c r="D202" s="338">
        <v>1610</v>
      </c>
      <c r="E202" s="605"/>
    </row>
    <row r="203" spans="1:5" x14ac:dyDescent="0.3">
      <c r="A203" s="272">
        <v>41837</v>
      </c>
      <c r="B203" s="438">
        <v>26</v>
      </c>
      <c r="C203" s="274">
        <v>26.8</v>
      </c>
      <c r="D203" s="419"/>
      <c r="E203" s="605"/>
    </row>
    <row r="204" spans="1:5" x14ac:dyDescent="0.3">
      <c r="A204" s="272">
        <v>41838</v>
      </c>
      <c r="B204" s="438">
        <v>25</v>
      </c>
      <c r="C204" s="274">
        <v>27.3</v>
      </c>
      <c r="D204" s="419"/>
      <c r="E204" s="605"/>
    </row>
    <row r="205" spans="1:5" x14ac:dyDescent="0.3">
      <c r="A205" s="272">
        <v>41839</v>
      </c>
      <c r="B205" s="438">
        <v>28</v>
      </c>
      <c r="C205" s="274">
        <v>27.6</v>
      </c>
      <c r="D205" s="338">
        <v>1120</v>
      </c>
      <c r="E205" s="605"/>
    </row>
    <row r="206" spans="1:5" x14ac:dyDescent="0.3">
      <c r="A206" s="272">
        <v>41840</v>
      </c>
      <c r="B206" s="438">
        <v>30</v>
      </c>
      <c r="C206" s="274">
        <v>27.5</v>
      </c>
      <c r="D206" s="338">
        <v>1470</v>
      </c>
      <c r="E206" s="605"/>
    </row>
    <row r="207" spans="1:5" x14ac:dyDescent="0.3">
      <c r="A207" s="272">
        <v>41841</v>
      </c>
      <c r="B207" s="438">
        <v>37</v>
      </c>
      <c r="C207" s="274">
        <v>27</v>
      </c>
      <c r="D207" s="338">
        <v>1370</v>
      </c>
      <c r="E207" s="605"/>
    </row>
    <row r="208" spans="1:5" x14ac:dyDescent="0.3">
      <c r="A208" s="272">
        <v>41842</v>
      </c>
      <c r="B208" s="438">
        <v>37</v>
      </c>
      <c r="C208" s="274">
        <v>27</v>
      </c>
      <c r="D208" s="338">
        <v>1300</v>
      </c>
      <c r="E208" s="605"/>
    </row>
    <row r="209" spans="1:5" x14ac:dyDescent="0.3">
      <c r="A209" s="272">
        <v>41843</v>
      </c>
      <c r="B209" s="438">
        <v>33</v>
      </c>
      <c r="C209" s="274">
        <v>26.8</v>
      </c>
      <c r="D209" s="338">
        <v>1430</v>
      </c>
      <c r="E209" s="605"/>
    </row>
    <row r="210" spans="1:5" x14ac:dyDescent="0.3">
      <c r="A210" s="272">
        <v>41844</v>
      </c>
      <c r="B210" s="438">
        <v>31</v>
      </c>
      <c r="C210" s="274">
        <v>27</v>
      </c>
      <c r="D210" s="338">
        <v>1610</v>
      </c>
      <c r="E210" s="605"/>
    </row>
    <row r="211" spans="1:5" x14ac:dyDescent="0.3">
      <c r="A211" s="272">
        <v>41845</v>
      </c>
      <c r="B211" s="438">
        <v>31</v>
      </c>
      <c r="C211" s="274">
        <v>27.8</v>
      </c>
      <c r="D211" s="338">
        <v>1630</v>
      </c>
      <c r="E211" s="605"/>
    </row>
    <row r="212" spans="1:5" x14ac:dyDescent="0.3">
      <c r="A212" s="272">
        <v>41846</v>
      </c>
      <c r="B212" s="438">
        <v>33</v>
      </c>
      <c r="C212" s="274">
        <v>28.1</v>
      </c>
      <c r="D212" s="338">
        <v>1520</v>
      </c>
      <c r="E212" s="605"/>
    </row>
    <row r="213" spans="1:5" x14ac:dyDescent="0.3">
      <c r="A213" s="272">
        <v>41847</v>
      </c>
      <c r="B213" s="438">
        <v>35</v>
      </c>
      <c r="C213" s="274">
        <v>28.6</v>
      </c>
      <c r="D213" s="338">
        <v>1440</v>
      </c>
      <c r="E213" s="605"/>
    </row>
    <row r="214" spans="1:5" x14ac:dyDescent="0.3">
      <c r="A214" s="272">
        <v>41848</v>
      </c>
      <c r="B214" s="438">
        <v>36</v>
      </c>
      <c r="C214" s="274">
        <v>27.2</v>
      </c>
      <c r="D214" s="338">
        <v>1470</v>
      </c>
      <c r="E214" s="605"/>
    </row>
    <row r="215" spans="1:5" x14ac:dyDescent="0.3">
      <c r="A215" s="272">
        <v>41849</v>
      </c>
      <c r="B215" s="438">
        <v>37</v>
      </c>
      <c r="C215" s="274">
        <v>27.6</v>
      </c>
      <c r="D215" s="338">
        <v>1230</v>
      </c>
      <c r="E215" s="605"/>
    </row>
    <row r="216" spans="1:5" x14ac:dyDescent="0.3">
      <c r="A216" s="272">
        <v>41850</v>
      </c>
      <c r="B216" s="438">
        <v>32</v>
      </c>
      <c r="C216" s="274">
        <v>28.7</v>
      </c>
      <c r="D216" s="338">
        <v>1400</v>
      </c>
      <c r="E216" s="605"/>
    </row>
    <row r="217" spans="1:5" x14ac:dyDescent="0.3">
      <c r="A217" s="272">
        <v>41851</v>
      </c>
      <c r="B217" s="438">
        <v>31</v>
      </c>
      <c r="C217" s="274">
        <v>29.1</v>
      </c>
      <c r="D217" s="338">
        <v>1450</v>
      </c>
      <c r="E217" s="605"/>
    </row>
    <row r="218" spans="1:5" x14ac:dyDescent="0.3">
      <c r="A218" s="272">
        <v>41852</v>
      </c>
      <c r="B218" s="438">
        <v>36</v>
      </c>
      <c r="C218" s="274">
        <v>28.6</v>
      </c>
      <c r="D218" s="338">
        <v>1210</v>
      </c>
      <c r="E218" s="605"/>
    </row>
    <row r="219" spans="1:5" x14ac:dyDescent="0.3">
      <c r="A219" s="272">
        <v>41853</v>
      </c>
      <c r="B219" s="438">
        <v>36</v>
      </c>
      <c r="C219" s="274">
        <v>28.2</v>
      </c>
      <c r="D219" s="338">
        <v>1230</v>
      </c>
      <c r="E219" s="605"/>
    </row>
    <row r="220" spans="1:5" x14ac:dyDescent="0.3">
      <c r="A220" s="272">
        <v>41854</v>
      </c>
      <c r="B220" s="438">
        <v>36</v>
      </c>
      <c r="C220" s="274">
        <v>26.7</v>
      </c>
      <c r="D220" s="338">
        <v>1140</v>
      </c>
      <c r="E220" s="605"/>
    </row>
    <row r="221" spans="1:5" x14ac:dyDescent="0.3">
      <c r="A221" s="272">
        <v>41855</v>
      </c>
      <c r="B221" s="438">
        <v>35</v>
      </c>
      <c r="C221" s="274">
        <v>24.4</v>
      </c>
      <c r="D221" s="338">
        <v>1200</v>
      </c>
      <c r="E221" s="605"/>
    </row>
    <row r="222" spans="1:5" x14ac:dyDescent="0.3">
      <c r="A222" s="272">
        <v>41856</v>
      </c>
      <c r="B222" s="438">
        <v>34</v>
      </c>
      <c r="C222" s="274">
        <v>25.4</v>
      </c>
      <c r="D222" s="338">
        <v>1230</v>
      </c>
      <c r="E222" s="605"/>
    </row>
    <row r="223" spans="1:5" x14ac:dyDescent="0.3">
      <c r="A223" s="272">
        <v>41857</v>
      </c>
      <c r="B223" s="438">
        <v>36</v>
      </c>
      <c r="C223" s="274">
        <v>26.6</v>
      </c>
      <c r="D223" s="338">
        <v>1260</v>
      </c>
      <c r="E223" s="605"/>
    </row>
    <row r="224" spans="1:5" x14ac:dyDescent="0.3">
      <c r="A224" s="272">
        <v>41858</v>
      </c>
      <c r="B224" s="438">
        <v>30</v>
      </c>
      <c r="C224" s="274">
        <v>27.4</v>
      </c>
      <c r="D224" s="338">
        <v>1280</v>
      </c>
      <c r="E224" s="605"/>
    </row>
    <row r="225" spans="1:5" x14ac:dyDescent="0.3">
      <c r="A225" s="272">
        <v>41859</v>
      </c>
      <c r="B225" s="438">
        <v>28</v>
      </c>
      <c r="C225" s="274">
        <v>27.4</v>
      </c>
      <c r="D225" s="338">
        <v>230</v>
      </c>
      <c r="E225" s="605"/>
    </row>
    <row r="226" spans="1:5" x14ac:dyDescent="0.3">
      <c r="A226" s="272">
        <v>41860</v>
      </c>
      <c r="B226" s="438">
        <v>30</v>
      </c>
      <c r="C226" s="274">
        <v>27.1</v>
      </c>
      <c r="D226" s="338">
        <v>640</v>
      </c>
      <c r="E226" s="605"/>
    </row>
    <row r="227" spans="1:5" x14ac:dyDescent="0.3">
      <c r="A227" s="272">
        <v>41861</v>
      </c>
      <c r="B227" s="438">
        <v>27</v>
      </c>
      <c r="C227" s="274">
        <v>25.8</v>
      </c>
      <c r="D227" s="338">
        <v>270</v>
      </c>
      <c r="E227" s="605"/>
    </row>
    <row r="228" spans="1:5" x14ac:dyDescent="0.3">
      <c r="A228" s="272">
        <v>41862</v>
      </c>
      <c r="B228" s="438">
        <v>26</v>
      </c>
      <c r="C228" s="274">
        <v>26.4</v>
      </c>
      <c r="D228" s="338">
        <v>150</v>
      </c>
      <c r="E228" s="605"/>
    </row>
    <row r="229" spans="1:5" x14ac:dyDescent="0.3">
      <c r="A229" s="272">
        <v>41863</v>
      </c>
      <c r="B229" s="438">
        <v>26</v>
      </c>
      <c r="C229" s="274">
        <v>26</v>
      </c>
      <c r="D229" s="338">
        <v>1500</v>
      </c>
      <c r="E229" s="605"/>
    </row>
    <row r="230" spans="1:5" x14ac:dyDescent="0.3">
      <c r="A230" s="272">
        <v>41864</v>
      </c>
      <c r="B230" s="438">
        <v>27</v>
      </c>
      <c r="C230" s="274">
        <v>25.6</v>
      </c>
      <c r="D230" s="338">
        <v>1810</v>
      </c>
      <c r="E230" s="605"/>
    </row>
    <row r="231" spans="1:5" x14ac:dyDescent="0.3">
      <c r="A231" s="272">
        <v>41865</v>
      </c>
      <c r="B231" s="438">
        <v>29</v>
      </c>
      <c r="C231" s="274">
        <v>26.4</v>
      </c>
      <c r="D231" s="338">
        <v>1390</v>
      </c>
      <c r="E231" s="605"/>
    </row>
    <row r="232" spans="1:5" x14ac:dyDescent="0.3">
      <c r="A232" s="272">
        <v>41866</v>
      </c>
      <c r="B232" s="438">
        <v>26</v>
      </c>
      <c r="C232" s="274">
        <v>26.4</v>
      </c>
      <c r="D232" s="338">
        <v>1780</v>
      </c>
      <c r="E232" s="605"/>
    </row>
    <row r="233" spans="1:5" x14ac:dyDescent="0.3">
      <c r="A233" s="272">
        <v>41867</v>
      </c>
      <c r="B233" s="438">
        <v>25</v>
      </c>
      <c r="C233" s="274">
        <v>26.4</v>
      </c>
      <c r="D233" s="338">
        <v>2230</v>
      </c>
      <c r="E233" s="605"/>
    </row>
    <row r="234" spans="1:5" x14ac:dyDescent="0.3">
      <c r="A234" s="272">
        <v>41868</v>
      </c>
      <c r="B234" s="438">
        <v>30</v>
      </c>
      <c r="C234" s="274">
        <v>26.1</v>
      </c>
      <c r="D234" s="338">
        <v>1620</v>
      </c>
      <c r="E234" s="605"/>
    </row>
    <row r="235" spans="1:5" x14ac:dyDescent="0.3">
      <c r="A235" s="272">
        <v>41869</v>
      </c>
      <c r="B235" s="438">
        <v>30</v>
      </c>
      <c r="C235" s="274">
        <v>25.9</v>
      </c>
      <c r="D235" s="338">
        <v>1540</v>
      </c>
      <c r="E235" s="605"/>
    </row>
    <row r="236" spans="1:5" x14ac:dyDescent="0.3">
      <c r="A236" s="272">
        <v>41870</v>
      </c>
      <c r="B236" s="438">
        <v>29</v>
      </c>
      <c r="C236" s="274">
        <v>26</v>
      </c>
      <c r="D236" s="338">
        <v>1530</v>
      </c>
      <c r="E236" s="605"/>
    </row>
    <row r="237" spans="1:5" x14ac:dyDescent="0.3">
      <c r="A237" s="272">
        <v>41871</v>
      </c>
      <c r="B237" s="438">
        <v>31</v>
      </c>
      <c r="C237" s="274">
        <v>25.9</v>
      </c>
      <c r="D237" s="338">
        <v>1420</v>
      </c>
      <c r="E237" s="605"/>
    </row>
    <row r="238" spans="1:5" x14ac:dyDescent="0.3">
      <c r="A238" s="272">
        <v>41872</v>
      </c>
      <c r="B238" s="438">
        <v>33</v>
      </c>
      <c r="C238" s="274">
        <v>25.9</v>
      </c>
      <c r="D238" s="338">
        <v>1260</v>
      </c>
      <c r="E238" s="605"/>
    </row>
    <row r="239" spans="1:5" x14ac:dyDescent="0.3">
      <c r="A239" s="272">
        <v>41873</v>
      </c>
      <c r="B239" s="438">
        <v>37</v>
      </c>
      <c r="C239" s="274">
        <v>25.9</v>
      </c>
      <c r="D239" s="338">
        <v>1070</v>
      </c>
      <c r="E239" s="605"/>
    </row>
    <row r="240" spans="1:5" x14ac:dyDescent="0.3">
      <c r="A240" s="272">
        <v>41874</v>
      </c>
      <c r="B240" s="438">
        <v>34</v>
      </c>
      <c r="C240" s="274">
        <v>25.4</v>
      </c>
      <c r="D240" s="338">
        <v>1280</v>
      </c>
      <c r="E240" s="605"/>
    </row>
    <row r="241" spans="1:5" x14ac:dyDescent="0.3">
      <c r="A241" s="272">
        <v>41875</v>
      </c>
      <c r="B241" s="438">
        <v>35</v>
      </c>
      <c r="C241" s="274">
        <v>25.6</v>
      </c>
      <c r="D241" s="338">
        <v>1230</v>
      </c>
      <c r="E241" s="605"/>
    </row>
    <row r="242" spans="1:5" x14ac:dyDescent="0.3">
      <c r="A242" s="272">
        <v>41876</v>
      </c>
      <c r="B242" s="438">
        <v>37</v>
      </c>
      <c r="C242" s="274">
        <v>24.9</v>
      </c>
      <c r="D242" s="338">
        <v>1190</v>
      </c>
      <c r="E242" s="605"/>
    </row>
    <row r="243" spans="1:5" x14ac:dyDescent="0.3">
      <c r="A243" s="272">
        <v>41877</v>
      </c>
      <c r="B243" s="438">
        <v>41</v>
      </c>
      <c r="C243" s="274">
        <v>24.6</v>
      </c>
      <c r="D243" s="338">
        <v>1060</v>
      </c>
      <c r="E243" s="605"/>
    </row>
    <row r="244" spans="1:5" x14ac:dyDescent="0.3">
      <c r="A244" s="272">
        <v>41878</v>
      </c>
      <c r="B244" s="438">
        <v>43</v>
      </c>
      <c r="C244" s="274">
        <v>25.5</v>
      </c>
      <c r="D244" s="338">
        <v>960</v>
      </c>
      <c r="E244" s="605"/>
    </row>
    <row r="245" spans="1:5" x14ac:dyDescent="0.3">
      <c r="A245" s="272">
        <v>41879</v>
      </c>
      <c r="B245" s="438">
        <v>41</v>
      </c>
      <c r="C245" s="274">
        <v>26.2</v>
      </c>
      <c r="D245" s="338">
        <v>1030</v>
      </c>
      <c r="E245" s="605"/>
    </row>
    <row r="246" spans="1:5" x14ac:dyDescent="0.3">
      <c r="A246" s="272">
        <v>41880</v>
      </c>
      <c r="B246" s="438">
        <v>37</v>
      </c>
      <c r="C246" s="274">
        <v>25.9</v>
      </c>
      <c r="D246" s="338">
        <v>1340</v>
      </c>
      <c r="E246" s="605"/>
    </row>
    <row r="247" spans="1:5" x14ac:dyDescent="0.3">
      <c r="A247" s="272">
        <v>41881</v>
      </c>
      <c r="B247" s="438">
        <v>37</v>
      </c>
      <c r="C247" s="274">
        <v>25.6</v>
      </c>
      <c r="D247" s="338">
        <v>1370</v>
      </c>
      <c r="E247" s="605"/>
    </row>
    <row r="248" spans="1:5" x14ac:dyDescent="0.3">
      <c r="A248" s="272">
        <v>41882</v>
      </c>
      <c r="B248" s="438">
        <v>36</v>
      </c>
      <c r="C248" s="274">
        <v>25.4</v>
      </c>
      <c r="D248" s="338">
        <v>1390</v>
      </c>
      <c r="E248" s="605"/>
    </row>
    <row r="249" spans="1:5" x14ac:dyDescent="0.3">
      <c r="A249" s="272">
        <v>41883</v>
      </c>
      <c r="B249" s="438">
        <v>38</v>
      </c>
      <c r="C249" s="274">
        <v>25.6</v>
      </c>
      <c r="D249" s="338">
        <v>1222</v>
      </c>
      <c r="E249" s="605"/>
    </row>
    <row r="250" spans="1:5" x14ac:dyDescent="0.3">
      <c r="A250" s="272">
        <v>41884</v>
      </c>
      <c r="B250" s="438">
        <v>41</v>
      </c>
      <c r="C250" s="274">
        <v>26</v>
      </c>
      <c r="D250" s="338">
        <v>1018</v>
      </c>
      <c r="E250" s="605"/>
    </row>
    <row r="251" spans="1:5" x14ac:dyDescent="0.3">
      <c r="A251" s="272">
        <v>41885</v>
      </c>
      <c r="B251" s="438">
        <v>42</v>
      </c>
      <c r="C251" s="274">
        <v>25</v>
      </c>
      <c r="D251" s="338">
        <v>1034</v>
      </c>
      <c r="E251" s="605"/>
    </row>
    <row r="252" spans="1:5" x14ac:dyDescent="0.3">
      <c r="A252" s="272">
        <v>41886</v>
      </c>
      <c r="B252" s="438">
        <v>37</v>
      </c>
      <c r="C252" s="274">
        <v>24.8</v>
      </c>
      <c r="D252" s="338">
        <v>1225</v>
      </c>
      <c r="E252" s="605"/>
    </row>
    <row r="253" spans="1:5" x14ac:dyDescent="0.3">
      <c r="A253" s="272">
        <v>41887</v>
      </c>
      <c r="B253" s="438">
        <v>33</v>
      </c>
      <c r="C253" s="274">
        <v>25.1</v>
      </c>
      <c r="D253" s="338">
        <v>1526</v>
      </c>
      <c r="E253" s="605"/>
    </row>
    <row r="254" spans="1:5" x14ac:dyDescent="0.3">
      <c r="A254" s="272">
        <v>41888</v>
      </c>
      <c r="B254" s="438">
        <v>30</v>
      </c>
      <c r="C254" s="274">
        <v>25.2</v>
      </c>
      <c r="D254" s="338">
        <v>1743</v>
      </c>
      <c r="E254" s="605"/>
    </row>
    <row r="255" spans="1:5" x14ac:dyDescent="0.3">
      <c r="A255" s="272">
        <v>41889</v>
      </c>
      <c r="B255" s="438">
        <v>30</v>
      </c>
      <c r="C255" s="274">
        <v>24.7</v>
      </c>
      <c r="D255" s="338">
        <v>1836</v>
      </c>
      <c r="E255" s="605"/>
    </row>
    <row r="256" spans="1:5" x14ac:dyDescent="0.3">
      <c r="A256" s="272">
        <v>41890</v>
      </c>
      <c r="B256" s="438">
        <v>28</v>
      </c>
      <c r="C256" s="274">
        <v>24.5</v>
      </c>
      <c r="D256" s="338">
        <v>1965</v>
      </c>
      <c r="E256" s="605"/>
    </row>
    <row r="257" spans="1:5" x14ac:dyDescent="0.3">
      <c r="A257" s="272">
        <v>41891</v>
      </c>
      <c r="B257" s="438">
        <v>29</v>
      </c>
      <c r="C257" s="274">
        <v>23.4</v>
      </c>
      <c r="D257" s="338">
        <v>1906</v>
      </c>
      <c r="E257" s="605"/>
    </row>
    <row r="258" spans="1:5" x14ac:dyDescent="0.3">
      <c r="A258" s="272">
        <v>41892</v>
      </c>
      <c r="B258" s="438">
        <v>30</v>
      </c>
      <c r="C258" s="274">
        <v>23.8</v>
      </c>
      <c r="D258" s="338">
        <v>1790</v>
      </c>
      <c r="E258" s="605"/>
    </row>
    <row r="259" spans="1:5" x14ac:dyDescent="0.3">
      <c r="A259" s="272">
        <v>41893</v>
      </c>
      <c r="B259" s="438">
        <v>29</v>
      </c>
      <c r="C259" s="274">
        <v>24.3</v>
      </c>
      <c r="D259" s="338">
        <v>1798</v>
      </c>
      <c r="E259" s="605"/>
    </row>
    <row r="260" spans="1:5" x14ac:dyDescent="0.3">
      <c r="A260" s="272">
        <v>41894</v>
      </c>
      <c r="B260" s="438">
        <v>31</v>
      </c>
      <c r="C260" s="274">
        <v>24.7</v>
      </c>
      <c r="D260" s="338">
        <v>1613</v>
      </c>
      <c r="E260" s="605"/>
    </row>
    <row r="261" spans="1:5" x14ac:dyDescent="0.3">
      <c r="A261" s="272">
        <v>41895</v>
      </c>
      <c r="B261" s="438">
        <v>29</v>
      </c>
      <c r="C261" s="274">
        <v>24.7</v>
      </c>
      <c r="D261" s="338">
        <v>1658</v>
      </c>
      <c r="E261" s="605"/>
    </row>
    <row r="262" spans="1:5" x14ac:dyDescent="0.3">
      <c r="A262" s="272">
        <v>41896</v>
      </c>
      <c r="B262" s="438">
        <v>33</v>
      </c>
      <c r="C262" s="274">
        <v>25.2</v>
      </c>
      <c r="D262" s="338">
        <v>1589</v>
      </c>
      <c r="E262" s="605"/>
    </row>
    <row r="263" spans="1:5" x14ac:dyDescent="0.3">
      <c r="A263" s="272">
        <v>41897</v>
      </c>
      <c r="B263" s="438">
        <v>33</v>
      </c>
      <c r="C263" s="274">
        <v>25.4</v>
      </c>
      <c r="D263" s="338">
        <v>1534</v>
      </c>
      <c r="E263" s="605"/>
    </row>
    <row r="264" spans="1:5" x14ac:dyDescent="0.3">
      <c r="A264" s="272">
        <v>41898</v>
      </c>
      <c r="B264" s="438">
        <v>32</v>
      </c>
      <c r="C264" s="274">
        <v>24.2</v>
      </c>
      <c r="D264" s="338">
        <v>1483</v>
      </c>
      <c r="E264" s="605"/>
    </row>
    <row r="265" spans="1:5" x14ac:dyDescent="0.3">
      <c r="A265" s="272">
        <v>41899</v>
      </c>
      <c r="B265" s="438">
        <v>29</v>
      </c>
      <c r="C265" s="274">
        <v>24.3</v>
      </c>
      <c r="D265" s="338">
        <v>1593</v>
      </c>
      <c r="E265" s="605"/>
    </row>
    <row r="266" spans="1:5" x14ac:dyDescent="0.3">
      <c r="A266" s="272">
        <v>41900</v>
      </c>
      <c r="B266" s="438">
        <v>26</v>
      </c>
      <c r="C266" s="274">
        <v>24.3</v>
      </c>
      <c r="D266" s="338">
        <v>2031</v>
      </c>
      <c r="E266" s="605"/>
    </row>
    <row r="267" spans="1:5" x14ac:dyDescent="0.3">
      <c r="A267" s="272">
        <v>41901</v>
      </c>
      <c r="B267" s="438">
        <v>28</v>
      </c>
      <c r="C267" s="274">
        <v>24.1</v>
      </c>
      <c r="D267" s="338">
        <v>1965</v>
      </c>
      <c r="E267" s="605"/>
    </row>
    <row r="268" spans="1:5" x14ac:dyDescent="0.3">
      <c r="A268" s="272">
        <v>41902</v>
      </c>
      <c r="B268" s="438">
        <v>28</v>
      </c>
      <c r="C268" s="274">
        <v>24.3</v>
      </c>
      <c r="D268" s="338">
        <v>2015</v>
      </c>
      <c r="E268" s="605"/>
    </row>
    <row r="269" spans="1:5" x14ac:dyDescent="0.3">
      <c r="A269" s="272">
        <v>41903</v>
      </c>
      <c r="B269" s="438">
        <v>28</v>
      </c>
      <c r="C269" s="274">
        <v>24.2</v>
      </c>
      <c r="D269" s="338">
        <v>1914</v>
      </c>
      <c r="E269" s="605"/>
    </row>
    <row r="270" spans="1:5" x14ac:dyDescent="0.3">
      <c r="A270" s="272">
        <v>41904</v>
      </c>
      <c r="B270" s="438">
        <v>28</v>
      </c>
      <c r="C270" s="274">
        <v>23.8</v>
      </c>
      <c r="D270" s="338">
        <v>1832</v>
      </c>
      <c r="E270" s="605"/>
    </row>
    <row r="271" spans="1:5" x14ac:dyDescent="0.3">
      <c r="A271" s="272">
        <v>41905</v>
      </c>
      <c r="B271" s="438">
        <v>31</v>
      </c>
      <c r="C271" s="274">
        <v>24</v>
      </c>
      <c r="D271" s="338">
        <v>1573</v>
      </c>
      <c r="E271" s="605"/>
    </row>
    <row r="272" spans="1:5" x14ac:dyDescent="0.3">
      <c r="A272" s="272">
        <v>41906</v>
      </c>
      <c r="B272" s="438">
        <v>34</v>
      </c>
      <c r="C272" s="274">
        <v>24.2</v>
      </c>
      <c r="D272" s="338">
        <v>1302</v>
      </c>
      <c r="E272" s="605"/>
    </row>
    <row r="273" spans="1:5" x14ac:dyDescent="0.3">
      <c r="A273" s="272">
        <v>41907</v>
      </c>
      <c r="B273" s="438">
        <v>28</v>
      </c>
      <c r="C273" s="274">
        <v>22</v>
      </c>
      <c r="D273" s="338">
        <v>1496</v>
      </c>
      <c r="E273" s="605"/>
    </row>
    <row r="274" spans="1:5" x14ac:dyDescent="0.3">
      <c r="A274" s="272">
        <v>41908</v>
      </c>
      <c r="B274" s="438">
        <v>25</v>
      </c>
      <c r="C274" s="274">
        <v>20.399999999999999</v>
      </c>
      <c r="D274" s="338">
        <v>1758</v>
      </c>
      <c r="E274" s="605"/>
    </row>
    <row r="275" spans="1:5" x14ac:dyDescent="0.3">
      <c r="A275" s="272">
        <v>41909</v>
      </c>
      <c r="B275" s="438">
        <v>24</v>
      </c>
      <c r="C275" s="274">
        <v>20.5</v>
      </c>
      <c r="D275" s="338">
        <v>2099</v>
      </c>
      <c r="E275" s="605"/>
    </row>
    <row r="276" spans="1:5" x14ac:dyDescent="0.3">
      <c r="A276" s="272">
        <v>41910</v>
      </c>
      <c r="B276" s="438">
        <v>28</v>
      </c>
      <c r="C276" s="274">
        <v>20.9</v>
      </c>
      <c r="D276" s="338">
        <v>1841</v>
      </c>
      <c r="E276" s="605"/>
    </row>
    <row r="277" spans="1:5" x14ac:dyDescent="0.3">
      <c r="A277" s="272">
        <v>41911</v>
      </c>
      <c r="B277" s="438">
        <v>26</v>
      </c>
      <c r="C277" s="274">
        <v>21.1</v>
      </c>
      <c r="D277" s="338">
        <v>1796</v>
      </c>
      <c r="E277" s="605"/>
    </row>
    <row r="278" spans="1:5" x14ac:dyDescent="0.3">
      <c r="A278" s="272">
        <v>41912</v>
      </c>
      <c r="B278" s="438">
        <v>23</v>
      </c>
      <c r="C278" s="274">
        <v>21.5</v>
      </c>
      <c r="D278" s="338">
        <v>1943</v>
      </c>
      <c r="E278" s="605"/>
    </row>
    <row r="279" spans="1:5" x14ac:dyDescent="0.3">
      <c r="A279" s="272">
        <v>41913</v>
      </c>
      <c r="B279" s="438">
        <v>22</v>
      </c>
      <c r="C279" s="274">
        <v>20.399999999999999</v>
      </c>
      <c r="D279" s="338">
        <v>2074</v>
      </c>
      <c r="E279" s="605"/>
    </row>
    <row r="280" spans="1:5" x14ac:dyDescent="0.3">
      <c r="A280" s="272">
        <v>41914</v>
      </c>
      <c r="B280" s="438">
        <v>23</v>
      </c>
      <c r="C280" s="274">
        <v>20.3</v>
      </c>
      <c r="D280" s="338">
        <v>2229</v>
      </c>
      <c r="E280" s="605"/>
    </row>
    <row r="281" spans="1:5" x14ac:dyDescent="0.3">
      <c r="A281" s="272">
        <v>41915</v>
      </c>
      <c r="B281" s="438">
        <v>23</v>
      </c>
      <c r="C281" s="274">
        <v>21.1</v>
      </c>
      <c r="D281" s="338">
        <v>2083</v>
      </c>
      <c r="E281" s="605"/>
    </row>
    <row r="282" spans="1:5" x14ac:dyDescent="0.3">
      <c r="A282" s="272">
        <v>41916</v>
      </c>
      <c r="B282" s="438">
        <v>23</v>
      </c>
      <c r="C282" s="274">
        <v>21.4</v>
      </c>
      <c r="D282" s="338">
        <v>2141</v>
      </c>
      <c r="E282" s="605"/>
    </row>
    <row r="283" spans="1:5" x14ac:dyDescent="0.3">
      <c r="A283" s="272">
        <v>41917</v>
      </c>
      <c r="B283" s="438">
        <v>22</v>
      </c>
      <c r="C283" s="274">
        <v>21.5</v>
      </c>
      <c r="D283" s="338">
        <v>2155</v>
      </c>
      <c r="E283" s="605"/>
    </row>
    <row r="284" spans="1:5" x14ac:dyDescent="0.3">
      <c r="A284" s="272">
        <v>41918</v>
      </c>
      <c r="B284" s="438">
        <v>22</v>
      </c>
      <c r="C284" s="274">
        <v>21.9</v>
      </c>
      <c r="D284" s="338">
        <v>2095</v>
      </c>
      <c r="E284" s="605"/>
    </row>
    <row r="285" spans="1:5" x14ac:dyDescent="0.3">
      <c r="A285" s="272">
        <v>41919</v>
      </c>
      <c r="B285" s="438">
        <v>22</v>
      </c>
      <c r="C285" s="274">
        <v>22</v>
      </c>
      <c r="D285" s="338">
        <v>1994</v>
      </c>
      <c r="E285" s="605"/>
    </row>
    <row r="286" spans="1:5" x14ac:dyDescent="0.3">
      <c r="A286" s="272">
        <v>41920</v>
      </c>
      <c r="B286" s="438">
        <v>22</v>
      </c>
      <c r="C286" s="274">
        <v>21.5</v>
      </c>
      <c r="D286" s="338">
        <v>2014</v>
      </c>
      <c r="E286" s="605"/>
    </row>
    <row r="287" spans="1:5" x14ac:dyDescent="0.3">
      <c r="A287" s="272">
        <v>41921</v>
      </c>
      <c r="B287" s="438">
        <v>22</v>
      </c>
      <c r="C287" s="274">
        <v>21.1</v>
      </c>
      <c r="D287" s="338">
        <v>2133</v>
      </c>
      <c r="E287" s="605"/>
    </row>
    <row r="288" spans="1:5" x14ac:dyDescent="0.3">
      <c r="A288" s="272">
        <v>41922</v>
      </c>
      <c r="B288" s="438">
        <v>22</v>
      </c>
      <c r="C288" s="274">
        <v>20.7</v>
      </c>
      <c r="D288" s="338">
        <v>2129</v>
      </c>
      <c r="E288" s="605"/>
    </row>
    <row r="289" spans="1:5" x14ac:dyDescent="0.3">
      <c r="A289" s="272">
        <v>41923</v>
      </c>
      <c r="B289" s="438">
        <v>25</v>
      </c>
      <c r="C289" s="274">
        <v>20.9</v>
      </c>
      <c r="D289" s="338">
        <v>2391</v>
      </c>
      <c r="E289" s="605"/>
    </row>
    <row r="290" spans="1:5" x14ac:dyDescent="0.3">
      <c r="A290" s="272">
        <v>41924</v>
      </c>
      <c r="B290" s="438">
        <v>28</v>
      </c>
      <c r="C290" s="274">
        <v>20.2</v>
      </c>
      <c r="D290" s="338">
        <v>2393</v>
      </c>
      <c r="E290" s="605"/>
    </row>
    <row r="291" spans="1:5" x14ac:dyDescent="0.3">
      <c r="A291" s="272">
        <v>41925</v>
      </c>
      <c r="B291" s="438">
        <v>29</v>
      </c>
      <c r="C291" s="274">
        <v>19.899999999999999</v>
      </c>
      <c r="D291" s="338">
        <v>2428</v>
      </c>
      <c r="E291" s="605"/>
    </row>
    <row r="292" spans="1:5" x14ac:dyDescent="0.3">
      <c r="A292" s="272">
        <v>41926</v>
      </c>
      <c r="B292" s="438">
        <v>31</v>
      </c>
      <c r="C292" s="274">
        <v>20.399999999999999</v>
      </c>
      <c r="D292" s="338">
        <v>2190</v>
      </c>
      <c r="E292" s="605"/>
    </row>
    <row r="293" spans="1:5" x14ac:dyDescent="0.3">
      <c r="A293" s="272">
        <v>41927</v>
      </c>
      <c r="B293" s="438">
        <v>34</v>
      </c>
      <c r="C293" s="274">
        <v>20</v>
      </c>
      <c r="D293" s="338">
        <v>2000</v>
      </c>
      <c r="E293" s="605"/>
    </row>
    <row r="294" spans="1:5" x14ac:dyDescent="0.3">
      <c r="A294" s="272">
        <v>41928</v>
      </c>
      <c r="B294" s="438">
        <v>35</v>
      </c>
      <c r="C294" s="274">
        <v>19.5</v>
      </c>
      <c r="D294" s="338">
        <v>1810</v>
      </c>
      <c r="E294" s="605"/>
    </row>
    <row r="295" spans="1:5" x14ac:dyDescent="0.3">
      <c r="A295" s="272">
        <v>41929</v>
      </c>
      <c r="B295" s="438">
        <v>38</v>
      </c>
      <c r="C295" s="274">
        <v>19.2</v>
      </c>
      <c r="D295" s="338">
        <v>1651</v>
      </c>
      <c r="E295" s="605"/>
    </row>
    <row r="296" spans="1:5" x14ac:dyDescent="0.3">
      <c r="A296" s="272">
        <v>41930</v>
      </c>
      <c r="B296" s="438">
        <v>39</v>
      </c>
      <c r="C296" s="274">
        <v>19.3</v>
      </c>
      <c r="D296" s="338">
        <v>1578</v>
      </c>
      <c r="E296" s="605"/>
    </row>
    <row r="297" spans="1:5" x14ac:dyDescent="0.3">
      <c r="A297" s="272">
        <v>41931</v>
      </c>
      <c r="B297" s="438">
        <v>39</v>
      </c>
      <c r="C297" s="274">
        <v>19.600000000000001</v>
      </c>
      <c r="D297" s="338">
        <v>1478</v>
      </c>
      <c r="E297" s="605"/>
    </row>
    <row r="298" spans="1:5" x14ac:dyDescent="0.3">
      <c r="A298" s="272">
        <v>41932</v>
      </c>
      <c r="B298" s="438">
        <v>37</v>
      </c>
      <c r="C298" s="274">
        <v>19.8</v>
      </c>
      <c r="D298" s="338">
        <v>1502</v>
      </c>
      <c r="E298" s="605"/>
    </row>
    <row r="299" spans="1:5" x14ac:dyDescent="0.3">
      <c r="A299" s="272">
        <v>41933</v>
      </c>
      <c r="B299" s="438">
        <v>38</v>
      </c>
      <c r="C299" s="274">
        <v>18.399999999999999</v>
      </c>
      <c r="D299" s="338">
        <v>1511</v>
      </c>
      <c r="E299" s="605"/>
    </row>
    <row r="300" spans="1:5" x14ac:dyDescent="0.3">
      <c r="A300" s="272">
        <v>41934</v>
      </c>
      <c r="B300" s="438">
        <v>36</v>
      </c>
      <c r="C300" s="274">
        <v>17.399999999999999</v>
      </c>
      <c r="D300" s="338">
        <v>1559</v>
      </c>
      <c r="E300" s="605"/>
    </row>
    <row r="301" spans="1:5" x14ac:dyDescent="0.3">
      <c r="A301" s="272">
        <v>41935</v>
      </c>
      <c r="B301" s="438">
        <v>35</v>
      </c>
      <c r="C301" s="274">
        <v>18.100000000000001</v>
      </c>
      <c r="D301" s="338">
        <v>1639</v>
      </c>
      <c r="E301" s="605"/>
    </row>
    <row r="302" spans="1:5" x14ac:dyDescent="0.3">
      <c r="A302" s="272">
        <v>41936</v>
      </c>
      <c r="B302" s="438">
        <v>32</v>
      </c>
      <c r="C302" s="274">
        <v>18.5</v>
      </c>
      <c r="D302" s="338">
        <v>1784</v>
      </c>
      <c r="E302" s="605"/>
    </row>
    <row r="303" spans="1:5" x14ac:dyDescent="0.3">
      <c r="A303" s="272">
        <v>41937</v>
      </c>
      <c r="B303" s="438">
        <v>27</v>
      </c>
      <c r="C303" s="274">
        <v>17.899999999999999</v>
      </c>
      <c r="D303" s="338">
        <v>2215</v>
      </c>
      <c r="E303" s="605"/>
    </row>
    <row r="304" spans="1:5" x14ac:dyDescent="0.3">
      <c r="A304" s="272">
        <v>41938</v>
      </c>
      <c r="B304" s="438">
        <v>32</v>
      </c>
      <c r="C304" s="274">
        <v>16.899999999999999</v>
      </c>
      <c r="D304" s="338">
        <v>1986</v>
      </c>
      <c r="E304" s="605"/>
    </row>
    <row r="305" spans="1:5" x14ac:dyDescent="0.3">
      <c r="A305" s="272">
        <v>41939</v>
      </c>
      <c r="B305" s="438">
        <v>35</v>
      </c>
      <c r="C305" s="274">
        <v>15.7</v>
      </c>
      <c r="D305" s="338">
        <v>1818</v>
      </c>
      <c r="E305" s="605"/>
    </row>
    <row r="306" spans="1:5" x14ac:dyDescent="0.3">
      <c r="A306" s="272">
        <v>41940</v>
      </c>
      <c r="B306" s="438">
        <v>36</v>
      </c>
      <c r="C306" s="274">
        <v>15.6</v>
      </c>
      <c r="D306" s="338">
        <v>1773</v>
      </c>
      <c r="E306" s="605"/>
    </row>
    <row r="307" spans="1:5" x14ac:dyDescent="0.3">
      <c r="A307" s="272">
        <v>41941</v>
      </c>
      <c r="B307" s="438">
        <v>34</v>
      </c>
      <c r="C307" s="274">
        <v>16.3</v>
      </c>
      <c r="D307" s="338">
        <v>1900</v>
      </c>
      <c r="E307" s="605"/>
    </row>
    <row r="308" spans="1:5" x14ac:dyDescent="0.3">
      <c r="A308" s="272">
        <v>41942</v>
      </c>
      <c r="B308" s="438">
        <v>33</v>
      </c>
      <c r="C308" s="274">
        <v>16.399999999999999</v>
      </c>
      <c r="D308" s="338">
        <v>2084</v>
      </c>
      <c r="E308" s="605"/>
    </row>
    <row r="309" spans="1:5" x14ac:dyDescent="0.3">
      <c r="A309" s="272">
        <v>41943</v>
      </c>
      <c r="B309" s="438">
        <v>31</v>
      </c>
      <c r="C309" s="274">
        <v>16.600000000000001</v>
      </c>
      <c r="D309" s="338">
        <v>2097</v>
      </c>
      <c r="E309" s="605"/>
    </row>
    <row r="310" spans="1:5" x14ac:dyDescent="0.3">
      <c r="A310" s="272">
        <v>41944</v>
      </c>
      <c r="B310" s="438">
        <v>38</v>
      </c>
      <c r="C310" s="274">
        <v>16.399999999999999</v>
      </c>
      <c r="D310" s="338">
        <v>1897</v>
      </c>
      <c r="E310" s="605"/>
    </row>
    <row r="311" spans="1:5" x14ac:dyDescent="0.3">
      <c r="A311" s="272">
        <v>41945</v>
      </c>
      <c r="B311" s="438">
        <v>43</v>
      </c>
      <c r="C311" s="274">
        <v>15.3</v>
      </c>
      <c r="D311" s="338">
        <v>1641</v>
      </c>
      <c r="E311" s="605"/>
    </row>
    <row r="312" spans="1:5" x14ac:dyDescent="0.3">
      <c r="A312" s="272">
        <v>41946</v>
      </c>
      <c r="B312" s="438">
        <v>49</v>
      </c>
      <c r="C312" s="274">
        <v>14.6</v>
      </c>
      <c r="D312" s="338">
        <v>1562</v>
      </c>
      <c r="E312" s="605"/>
    </row>
    <row r="313" spans="1:5" x14ac:dyDescent="0.3">
      <c r="A313" s="272">
        <v>41947</v>
      </c>
      <c r="B313" s="438">
        <v>55</v>
      </c>
      <c r="C313" s="274">
        <v>14.4</v>
      </c>
      <c r="D313" s="338">
        <v>1465</v>
      </c>
      <c r="E313" s="605"/>
    </row>
    <row r="314" spans="1:5" x14ac:dyDescent="0.3">
      <c r="A314" s="272">
        <v>41948</v>
      </c>
      <c r="B314" s="438">
        <v>56</v>
      </c>
      <c r="C314" s="274">
        <v>14.8</v>
      </c>
      <c r="D314" s="338">
        <v>1452</v>
      </c>
      <c r="E314" s="605"/>
    </row>
    <row r="315" spans="1:5" x14ac:dyDescent="0.3">
      <c r="A315" s="272">
        <v>41949</v>
      </c>
      <c r="B315" s="438">
        <v>53</v>
      </c>
      <c r="C315" s="274">
        <v>15.2</v>
      </c>
      <c r="D315" s="338">
        <v>1452</v>
      </c>
      <c r="E315" s="605"/>
    </row>
    <row r="316" spans="1:5" x14ac:dyDescent="0.3">
      <c r="A316" s="272">
        <v>41950</v>
      </c>
      <c r="B316" s="438">
        <v>50</v>
      </c>
      <c r="C316" s="274">
        <v>15.6</v>
      </c>
      <c r="D316" s="338">
        <v>1543</v>
      </c>
      <c r="E316" s="605"/>
    </row>
    <row r="317" spans="1:5" x14ac:dyDescent="0.3">
      <c r="A317" s="272">
        <v>41951</v>
      </c>
      <c r="B317" s="438">
        <v>46</v>
      </c>
      <c r="C317" s="274">
        <v>15.9</v>
      </c>
      <c r="D317" s="338">
        <v>1719</v>
      </c>
      <c r="E317" s="605"/>
    </row>
    <row r="318" spans="1:5" x14ac:dyDescent="0.3">
      <c r="A318" s="272">
        <v>41952</v>
      </c>
      <c r="B318" s="438">
        <v>53</v>
      </c>
      <c r="C318" s="274">
        <v>16.2</v>
      </c>
      <c r="D318" s="338">
        <v>1619</v>
      </c>
      <c r="E318" s="605"/>
    </row>
    <row r="319" spans="1:5" x14ac:dyDescent="0.3">
      <c r="A319" s="272">
        <v>41953</v>
      </c>
      <c r="B319" s="438">
        <v>58</v>
      </c>
      <c r="C319" s="274">
        <v>16.3</v>
      </c>
      <c r="D319" s="338">
        <v>1526</v>
      </c>
      <c r="E319" s="605"/>
    </row>
    <row r="320" spans="1:5" x14ac:dyDescent="0.3">
      <c r="A320" s="272">
        <v>41954</v>
      </c>
      <c r="B320" s="438">
        <v>60</v>
      </c>
      <c r="C320" s="274">
        <v>16</v>
      </c>
      <c r="D320" s="338">
        <v>1451</v>
      </c>
      <c r="E320" s="605"/>
    </row>
    <row r="321" spans="1:5" x14ac:dyDescent="0.3">
      <c r="A321" s="272">
        <v>41955</v>
      </c>
      <c r="B321" s="438">
        <v>62</v>
      </c>
      <c r="C321" s="274">
        <v>16</v>
      </c>
      <c r="D321" s="338">
        <v>1456</v>
      </c>
      <c r="E321" s="605"/>
    </row>
    <row r="322" spans="1:5" x14ac:dyDescent="0.3">
      <c r="A322" s="272">
        <v>41956</v>
      </c>
      <c r="B322" s="438">
        <v>66</v>
      </c>
      <c r="C322" s="274">
        <v>16.2</v>
      </c>
      <c r="D322" s="338">
        <v>1476</v>
      </c>
      <c r="E322" s="605"/>
    </row>
    <row r="323" spans="1:5" x14ac:dyDescent="0.3">
      <c r="A323" s="272">
        <v>41957</v>
      </c>
      <c r="B323" s="438">
        <v>68</v>
      </c>
      <c r="C323" s="274">
        <v>16.2</v>
      </c>
      <c r="D323" s="338">
        <v>1285</v>
      </c>
      <c r="E323" s="605"/>
    </row>
    <row r="324" spans="1:5" x14ac:dyDescent="0.3">
      <c r="A324" s="272">
        <v>41958</v>
      </c>
      <c r="B324" s="438">
        <v>71</v>
      </c>
      <c r="C324" s="274">
        <v>15.5</v>
      </c>
      <c r="D324" s="338">
        <v>1254</v>
      </c>
      <c r="E324" s="605"/>
    </row>
    <row r="325" spans="1:5" x14ac:dyDescent="0.3">
      <c r="A325" s="272">
        <v>41959</v>
      </c>
      <c r="B325" s="438">
        <v>71</v>
      </c>
      <c r="C325" s="274">
        <v>14.2</v>
      </c>
      <c r="D325" s="338">
        <v>1238</v>
      </c>
      <c r="E325" s="605"/>
    </row>
    <row r="326" spans="1:5" x14ac:dyDescent="0.3">
      <c r="A326" s="272">
        <v>41960</v>
      </c>
      <c r="B326" s="438">
        <v>70</v>
      </c>
      <c r="C326" s="274">
        <v>13.1</v>
      </c>
      <c r="D326" s="338">
        <v>1226</v>
      </c>
      <c r="E326" s="605"/>
    </row>
    <row r="327" spans="1:5" x14ac:dyDescent="0.3">
      <c r="A327" s="272">
        <v>41961</v>
      </c>
      <c r="B327" s="438">
        <v>70</v>
      </c>
      <c r="C327" s="274">
        <v>12.4</v>
      </c>
      <c r="D327" s="338">
        <v>1252</v>
      </c>
      <c r="E327" s="605"/>
    </row>
    <row r="328" spans="1:5" x14ac:dyDescent="0.3">
      <c r="A328" s="272">
        <v>41962</v>
      </c>
      <c r="B328" s="438">
        <v>69</v>
      </c>
      <c r="C328" s="274">
        <v>13</v>
      </c>
      <c r="D328" s="338">
        <v>1278</v>
      </c>
      <c r="E328" s="605"/>
    </row>
    <row r="329" spans="1:5" x14ac:dyDescent="0.3">
      <c r="A329" s="272">
        <v>41963</v>
      </c>
      <c r="B329" s="438">
        <v>68</v>
      </c>
      <c r="C329" s="274">
        <v>13.4</v>
      </c>
      <c r="D329" s="338">
        <v>1303</v>
      </c>
      <c r="E329" s="605"/>
    </row>
    <row r="330" spans="1:5" x14ac:dyDescent="0.3">
      <c r="A330" s="272">
        <v>41964</v>
      </c>
      <c r="B330" s="438">
        <v>65</v>
      </c>
      <c r="C330" s="274">
        <v>14.5</v>
      </c>
      <c r="D330" s="338">
        <v>1447</v>
      </c>
      <c r="E330" s="605"/>
    </row>
    <row r="331" spans="1:5" x14ac:dyDescent="0.3">
      <c r="A331" s="272">
        <v>41965</v>
      </c>
      <c r="B331" s="438">
        <v>63</v>
      </c>
      <c r="C331" s="274">
        <v>13.3</v>
      </c>
      <c r="D331" s="338">
        <v>1634</v>
      </c>
      <c r="E331" s="605"/>
    </row>
    <row r="332" spans="1:5" x14ac:dyDescent="0.3">
      <c r="A332" s="272">
        <v>41966</v>
      </c>
      <c r="B332" s="438">
        <v>63</v>
      </c>
      <c r="C332" s="274">
        <v>12.7</v>
      </c>
      <c r="D332" s="338">
        <v>1657</v>
      </c>
      <c r="E332" s="605"/>
    </row>
    <row r="333" spans="1:5" x14ac:dyDescent="0.3">
      <c r="A333" s="272">
        <v>41967</v>
      </c>
      <c r="B333" s="438">
        <v>64</v>
      </c>
      <c r="C333" s="274">
        <v>11.7</v>
      </c>
      <c r="D333" s="338">
        <v>1668</v>
      </c>
      <c r="E333" s="605"/>
    </row>
    <row r="334" spans="1:5" x14ac:dyDescent="0.3">
      <c r="A334" s="272">
        <v>41968</v>
      </c>
      <c r="B334" s="438">
        <v>70</v>
      </c>
      <c r="C334" s="274">
        <v>11.4</v>
      </c>
      <c r="D334" s="338">
        <v>1547</v>
      </c>
      <c r="E334" s="605"/>
    </row>
    <row r="335" spans="1:5" x14ac:dyDescent="0.3">
      <c r="A335" s="272">
        <v>41969</v>
      </c>
      <c r="B335" s="438">
        <v>77</v>
      </c>
      <c r="C335" s="274">
        <v>11.5</v>
      </c>
      <c r="D335" s="338">
        <v>1454</v>
      </c>
      <c r="E335" s="605"/>
    </row>
    <row r="336" spans="1:5" x14ac:dyDescent="0.3">
      <c r="A336" s="272">
        <v>41970</v>
      </c>
      <c r="B336" s="438">
        <v>83</v>
      </c>
      <c r="C336" s="274">
        <v>11.7</v>
      </c>
      <c r="D336" s="338">
        <v>1361</v>
      </c>
      <c r="E336" s="605"/>
    </row>
    <row r="337" spans="1:5" x14ac:dyDescent="0.3">
      <c r="A337" s="272">
        <v>41971</v>
      </c>
      <c r="B337" s="438">
        <v>86</v>
      </c>
      <c r="C337" s="274">
        <v>11.5</v>
      </c>
      <c r="D337" s="338">
        <v>1374</v>
      </c>
      <c r="E337" s="605"/>
    </row>
    <row r="338" spans="1:5" x14ac:dyDescent="0.3">
      <c r="A338" s="272">
        <v>41972</v>
      </c>
      <c r="B338" s="438">
        <v>89</v>
      </c>
      <c r="C338" s="274">
        <v>11.5</v>
      </c>
      <c r="D338" s="338">
        <v>1363</v>
      </c>
      <c r="E338" s="605"/>
    </row>
    <row r="339" spans="1:5" x14ac:dyDescent="0.3">
      <c r="A339" s="272">
        <v>41973</v>
      </c>
      <c r="B339" s="438">
        <v>88</v>
      </c>
      <c r="C339" s="274">
        <v>11.7</v>
      </c>
      <c r="D339" s="338">
        <v>1368</v>
      </c>
      <c r="E339" s="605"/>
    </row>
    <row r="340" spans="1:5" x14ac:dyDescent="0.3">
      <c r="A340" s="272">
        <v>41974</v>
      </c>
      <c r="B340" s="438">
        <v>82</v>
      </c>
      <c r="C340" s="274">
        <v>11.7</v>
      </c>
      <c r="D340" s="338">
        <v>1486</v>
      </c>
      <c r="E340" s="605"/>
    </row>
    <row r="341" spans="1:5" x14ac:dyDescent="0.3">
      <c r="A341" s="272">
        <v>41975</v>
      </c>
      <c r="B341" s="438">
        <v>83</v>
      </c>
      <c r="C341" s="274">
        <v>11.9</v>
      </c>
      <c r="D341" s="338">
        <v>1507</v>
      </c>
      <c r="E341" s="605"/>
    </row>
    <row r="342" spans="1:5" x14ac:dyDescent="0.3">
      <c r="A342" s="272">
        <v>41976</v>
      </c>
      <c r="B342" s="438">
        <v>85</v>
      </c>
      <c r="C342" s="274">
        <v>13.1</v>
      </c>
      <c r="D342" s="338">
        <v>1526</v>
      </c>
      <c r="E342" s="605"/>
    </row>
    <row r="343" spans="1:5" x14ac:dyDescent="0.3">
      <c r="A343" s="272">
        <v>41977</v>
      </c>
      <c r="B343" s="438">
        <v>89</v>
      </c>
      <c r="C343" s="274">
        <v>14.5</v>
      </c>
      <c r="D343" s="338">
        <v>1517</v>
      </c>
      <c r="E343" s="605"/>
    </row>
    <row r="344" spans="1:5" x14ac:dyDescent="0.3">
      <c r="A344" s="272">
        <v>41978</v>
      </c>
      <c r="B344" s="438">
        <v>90</v>
      </c>
      <c r="C344" s="274">
        <v>14.6</v>
      </c>
      <c r="D344" s="338">
        <v>1479</v>
      </c>
      <c r="E344" s="605"/>
    </row>
    <row r="345" spans="1:5" x14ac:dyDescent="0.3">
      <c r="A345" s="272">
        <v>41979</v>
      </c>
      <c r="B345" s="438">
        <v>86</v>
      </c>
      <c r="C345" s="274">
        <v>15</v>
      </c>
      <c r="D345" s="338">
        <v>1555</v>
      </c>
      <c r="E345" s="605"/>
    </row>
    <row r="346" spans="1:5" x14ac:dyDescent="0.3">
      <c r="A346" s="272">
        <v>41980</v>
      </c>
      <c r="B346" s="438">
        <v>82</v>
      </c>
      <c r="C346" s="274">
        <v>14.6</v>
      </c>
      <c r="D346" s="338">
        <v>1590</v>
      </c>
      <c r="E346" s="605"/>
    </row>
    <row r="347" spans="1:5" x14ac:dyDescent="0.3">
      <c r="A347" s="272">
        <v>41981</v>
      </c>
      <c r="B347" s="438">
        <v>77</v>
      </c>
      <c r="C347" s="274">
        <v>14.4</v>
      </c>
      <c r="D347" s="338">
        <v>1658</v>
      </c>
      <c r="E347" s="605"/>
    </row>
    <row r="348" spans="1:5" x14ac:dyDescent="0.3">
      <c r="A348" s="272">
        <v>41982</v>
      </c>
      <c r="B348" s="438">
        <v>73</v>
      </c>
      <c r="C348" s="274">
        <v>13.8</v>
      </c>
      <c r="D348" s="338">
        <v>1680</v>
      </c>
      <c r="E348" s="605"/>
    </row>
    <row r="349" spans="1:5" x14ac:dyDescent="0.3">
      <c r="A349" s="272">
        <v>41983</v>
      </c>
      <c r="B349" s="438">
        <v>66</v>
      </c>
      <c r="C349" s="274">
        <v>13.5</v>
      </c>
      <c r="D349" s="338">
        <v>1729</v>
      </c>
      <c r="E349" s="605"/>
    </row>
    <row r="350" spans="1:5" x14ac:dyDescent="0.3">
      <c r="A350" s="272">
        <v>41984</v>
      </c>
      <c r="B350" s="438">
        <v>71</v>
      </c>
      <c r="C350" s="274">
        <v>13.1</v>
      </c>
      <c r="D350" s="338">
        <v>1752</v>
      </c>
      <c r="E350" s="605"/>
    </row>
    <row r="351" spans="1:5" x14ac:dyDescent="0.3">
      <c r="A351" s="272">
        <v>41985</v>
      </c>
      <c r="B351" s="438">
        <v>109</v>
      </c>
      <c r="C351" s="274">
        <v>12.8</v>
      </c>
      <c r="D351" s="338">
        <v>1554</v>
      </c>
      <c r="E351" s="605"/>
    </row>
    <row r="352" spans="1:5" x14ac:dyDescent="0.3">
      <c r="A352" s="272">
        <v>41986</v>
      </c>
      <c r="B352" s="438">
        <v>112</v>
      </c>
      <c r="C352" s="274">
        <v>12.5</v>
      </c>
      <c r="D352" s="338">
        <v>1643</v>
      </c>
      <c r="E352" s="605"/>
    </row>
    <row r="353" spans="1:5" x14ac:dyDescent="0.3">
      <c r="A353" s="272">
        <v>41987</v>
      </c>
      <c r="B353" s="438">
        <v>154</v>
      </c>
      <c r="C353" s="274">
        <v>11.6</v>
      </c>
      <c r="D353" s="338">
        <v>1537</v>
      </c>
      <c r="E353" s="605"/>
    </row>
    <row r="354" spans="1:5" x14ac:dyDescent="0.3">
      <c r="A354" s="272">
        <v>41988</v>
      </c>
      <c r="B354" s="438">
        <v>229</v>
      </c>
      <c r="C354" s="274">
        <v>11.2</v>
      </c>
      <c r="D354" s="338">
        <v>1483</v>
      </c>
      <c r="E354" s="605"/>
    </row>
    <row r="355" spans="1:5" x14ac:dyDescent="0.3">
      <c r="A355" s="272">
        <v>41989</v>
      </c>
      <c r="B355" s="438">
        <v>292</v>
      </c>
      <c r="C355" s="274">
        <v>11.4</v>
      </c>
      <c r="D355" s="338">
        <v>1504</v>
      </c>
      <c r="E355" s="605"/>
    </row>
    <row r="356" spans="1:5" x14ac:dyDescent="0.3">
      <c r="A356" s="272">
        <v>41990</v>
      </c>
      <c r="B356" s="438">
        <v>295</v>
      </c>
      <c r="C356" s="274">
        <v>12.1</v>
      </c>
      <c r="D356" s="338">
        <v>1587</v>
      </c>
      <c r="E356" s="605"/>
    </row>
    <row r="357" spans="1:5" x14ac:dyDescent="0.3">
      <c r="A357" s="272">
        <v>41991</v>
      </c>
      <c r="B357" s="438">
        <v>281</v>
      </c>
      <c r="C357" s="274">
        <v>12.4</v>
      </c>
      <c r="D357" s="338">
        <v>1603</v>
      </c>
      <c r="E357" s="605"/>
    </row>
    <row r="358" spans="1:5" x14ac:dyDescent="0.3">
      <c r="A358" s="272">
        <v>41992</v>
      </c>
      <c r="B358" s="438">
        <v>258</v>
      </c>
      <c r="C358" s="274">
        <v>12</v>
      </c>
      <c r="D358" s="338">
        <v>1620</v>
      </c>
      <c r="E358" s="605"/>
    </row>
    <row r="359" spans="1:5" x14ac:dyDescent="0.3">
      <c r="A359" s="272">
        <v>41993</v>
      </c>
      <c r="B359" s="438">
        <v>238</v>
      </c>
      <c r="C359" s="274">
        <v>12.3</v>
      </c>
      <c r="D359" s="338">
        <v>1740</v>
      </c>
      <c r="E359" s="605"/>
    </row>
    <row r="360" spans="1:5" x14ac:dyDescent="0.3">
      <c r="A360" s="272">
        <v>41994</v>
      </c>
      <c r="B360" s="438">
        <v>217</v>
      </c>
      <c r="C360" s="274">
        <v>13.1</v>
      </c>
      <c r="D360" s="338">
        <v>1884</v>
      </c>
      <c r="E360" s="605"/>
    </row>
    <row r="361" spans="1:5" x14ac:dyDescent="0.3">
      <c r="A361" s="272">
        <v>41995</v>
      </c>
      <c r="B361" s="438">
        <v>191</v>
      </c>
      <c r="C361" s="274">
        <v>13.6</v>
      </c>
      <c r="D361" s="338">
        <v>1948</v>
      </c>
      <c r="E361" s="605"/>
    </row>
    <row r="362" spans="1:5" x14ac:dyDescent="0.3">
      <c r="A362" s="272">
        <v>41996</v>
      </c>
      <c r="B362" s="438">
        <v>191</v>
      </c>
      <c r="C362" s="274">
        <v>13.5</v>
      </c>
      <c r="D362" s="338">
        <v>1971</v>
      </c>
      <c r="E362" s="605"/>
    </row>
    <row r="363" spans="1:5" x14ac:dyDescent="0.3">
      <c r="A363" s="272">
        <v>41997</v>
      </c>
      <c r="B363" s="438">
        <v>158</v>
      </c>
      <c r="C363" s="274">
        <v>13</v>
      </c>
      <c r="D363" s="338">
        <v>2027</v>
      </c>
      <c r="E363" s="605"/>
    </row>
    <row r="364" spans="1:5" x14ac:dyDescent="0.3">
      <c r="A364" s="272">
        <v>41998</v>
      </c>
      <c r="B364" s="438">
        <v>147</v>
      </c>
      <c r="C364" s="274">
        <v>10.8</v>
      </c>
      <c r="D364" s="338">
        <v>2059</v>
      </c>
      <c r="E364" s="605"/>
    </row>
    <row r="365" spans="1:5" x14ac:dyDescent="0.3">
      <c r="A365" s="272">
        <v>41999</v>
      </c>
      <c r="B365" s="438">
        <v>130</v>
      </c>
      <c r="C365" s="274">
        <v>9.3000000000000007</v>
      </c>
      <c r="D365" s="338">
        <v>2160</v>
      </c>
      <c r="E365" s="605"/>
    </row>
    <row r="366" spans="1:5" x14ac:dyDescent="0.3">
      <c r="A366" s="272">
        <v>42000</v>
      </c>
      <c r="B366" s="438">
        <v>117</v>
      </c>
      <c r="C366" s="274">
        <v>8.8000000000000007</v>
      </c>
      <c r="D366" s="338">
        <v>2130</v>
      </c>
      <c r="E366" s="605"/>
    </row>
    <row r="367" spans="1:5" x14ac:dyDescent="0.3">
      <c r="A367" s="272">
        <v>42001</v>
      </c>
      <c r="B367" s="438">
        <v>108</v>
      </c>
      <c r="C367" s="274">
        <v>9.1</v>
      </c>
      <c r="D367" s="338">
        <v>2094</v>
      </c>
      <c r="E367" s="605"/>
    </row>
    <row r="368" spans="1:5" x14ac:dyDescent="0.3">
      <c r="A368" s="272">
        <v>42002</v>
      </c>
      <c r="B368" s="438">
        <v>101</v>
      </c>
      <c r="C368" s="274">
        <v>9.1999999999999993</v>
      </c>
      <c r="D368" s="338">
        <v>2185</v>
      </c>
      <c r="E368" s="605"/>
    </row>
    <row r="369" spans="1:5" x14ac:dyDescent="0.3">
      <c r="A369" s="272">
        <v>42003</v>
      </c>
      <c r="B369" s="438">
        <v>96</v>
      </c>
      <c r="C369" s="274">
        <v>9</v>
      </c>
      <c r="D369" s="338">
        <v>2281</v>
      </c>
      <c r="E369" s="605"/>
    </row>
    <row r="370" spans="1:5" x14ac:dyDescent="0.3">
      <c r="A370" s="297">
        <v>42004</v>
      </c>
      <c r="B370" s="440">
        <v>93</v>
      </c>
      <c r="C370" s="301">
        <v>6.8</v>
      </c>
      <c r="D370" s="380">
        <v>2365</v>
      </c>
      <c r="E370" s="605"/>
    </row>
    <row r="371" spans="1:5" x14ac:dyDescent="0.3">
      <c r="A371" s="498" t="s">
        <v>85</v>
      </c>
      <c r="B371" s="499"/>
      <c r="C371" s="452"/>
      <c r="D371" s="452"/>
      <c r="E371" s="452"/>
    </row>
    <row r="372" spans="1:5" x14ac:dyDescent="0.3">
      <c r="A372" s="503"/>
      <c r="B372" s="516"/>
      <c r="C372" s="503"/>
      <c r="D372" s="503"/>
      <c r="E372" s="503"/>
    </row>
    <row r="373" spans="1:5" x14ac:dyDescent="0.3">
      <c r="A373" s="501" t="s">
        <v>786</v>
      </c>
      <c r="B373" s="501"/>
      <c r="C373" s="611"/>
      <c r="D373" s="503"/>
      <c r="E373" s="503"/>
    </row>
    <row r="374" spans="1:5" ht="60" customHeight="1" x14ac:dyDescent="0.3">
      <c r="A374" s="431" t="s">
        <v>8</v>
      </c>
      <c r="B374" s="600" t="s">
        <v>9</v>
      </c>
      <c r="C374" s="429" t="s">
        <v>14</v>
      </c>
      <c r="D374" s="431" t="s">
        <v>16</v>
      </c>
      <c r="E374" s="503"/>
    </row>
    <row r="375" spans="1:5" x14ac:dyDescent="0.3">
      <c r="A375" s="405" t="s">
        <v>10</v>
      </c>
      <c r="B375" s="455" t="s">
        <v>89</v>
      </c>
      <c r="C375" s="455" t="s">
        <v>89</v>
      </c>
      <c r="D375" s="270" t="s">
        <v>89</v>
      </c>
      <c r="E375" s="503"/>
    </row>
    <row r="376" spans="1:5" x14ac:dyDescent="0.3">
      <c r="A376" s="612" t="s">
        <v>12</v>
      </c>
      <c r="B376" s="603" t="s">
        <v>206</v>
      </c>
      <c r="C376" s="613" t="s">
        <v>19</v>
      </c>
      <c r="D376" s="604" t="s">
        <v>21</v>
      </c>
      <c r="E376" s="503"/>
    </row>
    <row r="377" spans="1:5" x14ac:dyDescent="0.3">
      <c r="A377" s="696">
        <v>41640</v>
      </c>
      <c r="B377" s="644">
        <f>ROUND(SUM(B6:B36)*1.9835,-1)</f>
        <v>6310</v>
      </c>
      <c r="C377" s="644">
        <f>AVERAGE(C6:C36)</f>
        <v>10.174193548387096</v>
      </c>
      <c r="D377" s="644">
        <f t="shared" ref="D377" si="0">AVERAGE(D6:D36)</f>
        <v>1984.516129032258</v>
      </c>
      <c r="E377" s="503"/>
    </row>
    <row r="378" spans="1:5" x14ac:dyDescent="0.3">
      <c r="A378" s="695">
        <v>41672</v>
      </c>
      <c r="B378" s="647">
        <f>ROUND(SUM(B37:B64)*1.9835,-1)</f>
        <v>6040</v>
      </c>
      <c r="C378" s="647">
        <f>AVERAGE(C37:C64)</f>
        <v>13.642857142857141</v>
      </c>
      <c r="D378" s="647">
        <f>AVERAGE(D37:D64)</f>
        <v>2151.0714285714284</v>
      </c>
      <c r="E378" s="503"/>
    </row>
    <row r="379" spans="1:5" x14ac:dyDescent="0.3">
      <c r="A379" s="695">
        <v>41700</v>
      </c>
      <c r="B379" s="647">
        <f>ROUND(SUM(B65:B95)*1.9835,-1)</f>
        <v>6900</v>
      </c>
      <c r="C379" s="647">
        <f>AVERAGE(C65:C95)</f>
        <v>17.151612903225811</v>
      </c>
      <c r="D379" s="647">
        <f>AVERAGE(D65:D95)</f>
        <v>2262.5806451612902</v>
      </c>
      <c r="E379" s="503"/>
    </row>
    <row r="380" spans="1:5" x14ac:dyDescent="0.3">
      <c r="A380" s="695">
        <v>41731</v>
      </c>
      <c r="B380" s="647">
        <f>ROUND(SUM(B96:B125)*1.9835,-1)</f>
        <v>6670</v>
      </c>
      <c r="C380" s="647">
        <f>AVERAGE(C96:C125)</f>
        <v>20.109999999999996</v>
      </c>
      <c r="D380" s="647">
        <f>AVERAGE(D96:D125)</f>
        <v>2228</v>
      </c>
      <c r="E380" s="503"/>
    </row>
    <row r="381" spans="1:5" x14ac:dyDescent="0.3">
      <c r="A381" s="695">
        <v>41761</v>
      </c>
      <c r="B381" s="647">
        <f>ROUND(SUM(B126:B156)*1.9835,-1)</f>
        <v>2910</v>
      </c>
      <c r="C381" s="647">
        <f>AVERAGE(C126:C156)</f>
        <v>22.919354838709676</v>
      </c>
      <c r="D381" s="647">
        <f>AVERAGE(D126:D156)</f>
        <v>2312.9032258064517</v>
      </c>
      <c r="E381" s="503"/>
    </row>
    <row r="382" spans="1:5" x14ac:dyDescent="0.3">
      <c r="A382" s="695">
        <v>41792</v>
      </c>
      <c r="B382" s="647">
        <f>ROUND(SUM(B157:B186)*1.9835,-1)</f>
        <v>2160</v>
      </c>
      <c r="C382" s="647">
        <f>AVERAGE(C157:C186)</f>
        <v>25.40666666666667</v>
      </c>
      <c r="D382" s="647">
        <f>AVERAGE(D157:D186)</f>
        <v>2041.6666666666667</v>
      </c>
      <c r="E382" s="503"/>
    </row>
    <row r="383" spans="1:5" x14ac:dyDescent="0.3">
      <c r="A383" s="695">
        <v>41822</v>
      </c>
      <c r="B383" s="647">
        <f>ROUND(SUM(B187:B217)*1.9835,-1)</f>
        <v>1930</v>
      </c>
      <c r="C383" s="647">
        <f>AVERAGE(C187:C217)</f>
        <v>27.461290322580648</v>
      </c>
      <c r="D383" s="647">
        <f>AVERAGE(D187:D217)</f>
        <v>1576.6666666666667</v>
      </c>
      <c r="E383" s="503"/>
    </row>
    <row r="384" spans="1:5" x14ac:dyDescent="0.3">
      <c r="A384" s="695">
        <v>41853</v>
      </c>
      <c r="B384" s="647">
        <f>ROUND(SUM(B218:B248)*1.9835,-1)</f>
        <v>2020</v>
      </c>
      <c r="C384" s="647">
        <f>AVERAGE(C218:C248)</f>
        <v>26.116129032258062</v>
      </c>
      <c r="D384" s="647">
        <f>AVERAGE(D218:D248)</f>
        <v>1220.6451612903227</v>
      </c>
      <c r="E384" s="503"/>
    </row>
    <row r="385" spans="1:5" x14ac:dyDescent="0.3">
      <c r="A385" s="695">
        <v>41884</v>
      </c>
      <c r="B385" s="647">
        <f>ROUND(SUM(B249:B278)*1.9835,-1)</f>
        <v>1810</v>
      </c>
      <c r="C385" s="647">
        <f>AVERAGE(C249:C278)</f>
        <v>23.873333333333331</v>
      </c>
      <c r="D385" s="647">
        <f>AVERAGE(D249:D278)</f>
        <v>1669.9333333333334</v>
      </c>
      <c r="E385" s="503"/>
    </row>
    <row r="386" spans="1:5" x14ac:dyDescent="0.3">
      <c r="A386" s="695">
        <v>41914</v>
      </c>
      <c r="B386" s="647">
        <f>ROUND(SUM(B279:B309)*1.9835,-1)</f>
        <v>1840</v>
      </c>
      <c r="C386" s="647">
        <f>AVERAGE(C279:C309)</f>
        <v>19.306451612903224</v>
      </c>
      <c r="D386" s="647">
        <f>AVERAGE(D279:D309)</f>
        <v>1962.3870967741937</v>
      </c>
      <c r="E386" s="503"/>
    </row>
    <row r="387" spans="1:5" x14ac:dyDescent="0.3">
      <c r="A387" s="695">
        <v>41945</v>
      </c>
      <c r="B387" s="647">
        <f>ROUND(SUM(B310:B339)*1.9835,-1)</f>
        <v>3820</v>
      </c>
      <c r="C387" s="647">
        <f>AVERAGE(C310:C339)</f>
        <v>14.073333333333329</v>
      </c>
      <c r="D387" s="647">
        <f>AVERAGE(D310:D339)</f>
        <v>1465.6</v>
      </c>
      <c r="E387" s="503"/>
    </row>
    <row r="388" spans="1:5" x14ac:dyDescent="0.3">
      <c r="A388" s="697">
        <v>41975</v>
      </c>
      <c r="B388" s="651">
        <f>ROUND(SUM(B340:B370)*1.9835,-1)</f>
        <v>8730</v>
      </c>
      <c r="C388" s="651">
        <f>AVERAGE(C340:C370)</f>
        <v>12.087096774193551</v>
      </c>
      <c r="D388" s="651">
        <f>AVERAGE(D340:D370)</f>
        <v>1769.483870967742</v>
      </c>
      <c r="E388" s="503"/>
    </row>
    <row r="389" spans="1:5" x14ac:dyDescent="0.3">
      <c r="A389" s="654" t="s">
        <v>85</v>
      </c>
      <c r="B389" s="516"/>
      <c r="C389" s="503"/>
      <c r="D389" s="503"/>
      <c r="E389" s="503"/>
    </row>
  </sheetData>
  <printOptions horizontalCentered="1"/>
  <pageMargins left="0.25" right="0.25" top="0.75" bottom="0.75" header="0.3" footer="0.3"/>
  <pageSetup fitToWidth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25"/>
  <sheetViews>
    <sheetView zoomScale="80" zoomScaleNormal="80" workbookViewId="0">
      <selection activeCell="H66" sqref="H66"/>
    </sheetView>
  </sheetViews>
  <sheetFormatPr defaultRowHeight="17.25" x14ac:dyDescent="0.3"/>
  <cols>
    <col min="1" max="1" width="21.7109375" style="442" customWidth="1"/>
    <col min="2" max="8" width="16.7109375" style="442" customWidth="1"/>
    <col min="9" max="9" width="16.7109375" style="401" customWidth="1"/>
    <col min="10" max="10" width="16.7109375" style="6" customWidth="1"/>
    <col min="11" max="11" width="16" style="6" bestFit="1" customWidth="1"/>
    <col min="12" max="12" width="15.140625" style="6" bestFit="1" customWidth="1"/>
    <col min="13" max="13" width="15.5703125" style="6" customWidth="1"/>
    <col min="14" max="14" width="18.85546875" style="6" customWidth="1"/>
    <col min="15" max="15" width="18.28515625" style="6" customWidth="1"/>
    <col min="16" max="16" width="16" style="6" customWidth="1"/>
    <col min="17" max="16384" width="9.140625" style="6"/>
  </cols>
  <sheetData>
    <row r="1" spans="1:19" x14ac:dyDescent="0.3">
      <c r="A1" s="293" t="s">
        <v>787</v>
      </c>
      <c r="B1" s="403"/>
      <c r="C1" s="403"/>
      <c r="D1" s="403"/>
      <c r="E1" s="403"/>
      <c r="F1" s="403"/>
      <c r="G1" s="403"/>
      <c r="H1" s="404"/>
    </row>
    <row r="2" spans="1:19" ht="17.25" customHeight="1" x14ac:dyDescent="0.3">
      <c r="A2" s="427"/>
      <c r="B2" s="814" t="s">
        <v>91</v>
      </c>
      <c r="C2" s="815"/>
      <c r="D2" s="815"/>
      <c r="E2" s="815"/>
      <c r="F2" s="816"/>
      <c r="G2" s="817" t="s">
        <v>86</v>
      </c>
      <c r="H2" s="817" t="s">
        <v>264</v>
      </c>
      <c r="I2" s="817" t="s">
        <v>162</v>
      </c>
      <c r="K2" s="24"/>
      <c r="L2" s="24"/>
      <c r="M2" s="24"/>
      <c r="N2" s="24"/>
      <c r="O2" s="24"/>
      <c r="P2" s="24"/>
    </row>
    <row r="3" spans="1:19" ht="60" customHeight="1" x14ac:dyDescent="0.3">
      <c r="A3" s="431" t="s">
        <v>8</v>
      </c>
      <c r="B3" s="429" t="s">
        <v>92</v>
      </c>
      <c r="C3" s="429" t="s">
        <v>27</v>
      </c>
      <c r="D3" s="429" t="s">
        <v>16</v>
      </c>
      <c r="E3" s="429" t="s">
        <v>14</v>
      </c>
      <c r="F3" s="431" t="s">
        <v>68</v>
      </c>
      <c r="G3" s="837"/>
      <c r="H3" s="837"/>
      <c r="I3" s="837"/>
      <c r="K3" s="39"/>
      <c r="L3" s="39"/>
      <c r="M3" s="39"/>
      <c r="N3" s="39"/>
      <c r="O3" s="39"/>
      <c r="P3" s="39"/>
      <c r="Q3" s="40"/>
      <c r="R3" s="40"/>
      <c r="S3" s="40"/>
    </row>
    <row r="4" spans="1:19" s="19" customFormat="1" x14ac:dyDescent="0.3">
      <c r="A4" s="269" t="s">
        <v>10</v>
      </c>
      <c r="B4" s="455" t="s">
        <v>40</v>
      </c>
      <c r="C4" s="455" t="s">
        <v>40</v>
      </c>
      <c r="D4" s="455" t="s">
        <v>40</v>
      </c>
      <c r="E4" s="455" t="s">
        <v>40</v>
      </c>
      <c r="F4" s="270" t="s">
        <v>40</v>
      </c>
      <c r="G4" s="270" t="s">
        <v>40</v>
      </c>
      <c r="H4" s="270" t="s">
        <v>40</v>
      </c>
      <c r="I4" s="270" t="s">
        <v>40</v>
      </c>
      <c r="K4" s="41"/>
      <c r="L4" s="41"/>
      <c r="M4" s="41"/>
      <c r="N4" s="41"/>
      <c r="O4" s="41"/>
      <c r="P4" s="41"/>
      <c r="Q4" s="6"/>
      <c r="R4" s="6"/>
    </row>
    <row r="5" spans="1:19" s="19" customFormat="1" ht="18" customHeight="1" x14ac:dyDescent="0.3">
      <c r="A5" s="408" t="s">
        <v>12</v>
      </c>
      <c r="B5" s="409" t="s">
        <v>20</v>
      </c>
      <c r="C5" s="411" t="s">
        <v>93</v>
      </c>
      <c r="D5" s="454" t="s">
        <v>21</v>
      </c>
      <c r="E5" s="409" t="s">
        <v>19</v>
      </c>
      <c r="F5" s="411" t="s">
        <v>71</v>
      </c>
      <c r="G5" s="411" t="s">
        <v>87</v>
      </c>
      <c r="H5" s="411" t="s">
        <v>20</v>
      </c>
      <c r="I5" s="411" t="s">
        <v>87</v>
      </c>
      <c r="K5" s="41"/>
      <c r="L5" s="41"/>
      <c r="M5" s="41"/>
      <c r="N5" s="41"/>
      <c r="O5" s="41"/>
      <c r="P5" s="41"/>
      <c r="Q5" s="6"/>
      <c r="R5" s="6"/>
    </row>
    <row r="6" spans="1:19" s="18" customFormat="1" ht="18" customHeight="1" x14ac:dyDescent="0.3">
      <c r="A6" s="272">
        <v>41642</v>
      </c>
      <c r="B6" s="417"/>
      <c r="C6" s="417"/>
      <c r="D6" s="418"/>
      <c r="E6" s="417"/>
      <c r="F6" s="413"/>
      <c r="G6" s="656"/>
      <c r="H6" s="656"/>
      <c r="I6" s="626"/>
      <c r="K6" s="47"/>
      <c r="L6" s="47"/>
      <c r="M6" s="47"/>
      <c r="N6" s="47"/>
      <c r="O6" s="47"/>
      <c r="P6" s="47"/>
      <c r="Q6" s="24"/>
      <c r="R6" s="6"/>
    </row>
    <row r="7" spans="1:19" s="19" customFormat="1" x14ac:dyDescent="0.3">
      <c r="A7" s="272">
        <v>41648</v>
      </c>
      <c r="B7" s="417"/>
      <c r="C7" s="417"/>
      <c r="D7" s="418"/>
      <c r="E7" s="417"/>
      <c r="F7" s="413"/>
      <c r="G7" s="656"/>
      <c r="H7" s="656"/>
      <c r="I7" s="627"/>
      <c r="K7" s="47"/>
      <c r="L7" s="47"/>
      <c r="M7" s="47"/>
      <c r="N7" s="47"/>
      <c r="O7" s="47"/>
      <c r="P7" s="47"/>
      <c r="Q7" s="24"/>
      <c r="R7" s="6"/>
    </row>
    <row r="8" spans="1:19" s="19" customFormat="1" x14ac:dyDescent="0.3">
      <c r="A8" s="272">
        <v>41653</v>
      </c>
      <c r="B8" s="417"/>
      <c r="C8" s="417"/>
      <c r="D8" s="418"/>
      <c r="E8" s="417"/>
      <c r="F8" s="413"/>
      <c r="G8" s="656"/>
      <c r="H8" s="656"/>
      <c r="I8" s="627"/>
      <c r="K8" s="47"/>
      <c r="L8" s="47"/>
      <c r="M8" s="47"/>
      <c r="N8" s="47"/>
      <c r="O8" s="47"/>
      <c r="P8" s="47"/>
      <c r="Q8" s="24"/>
      <c r="R8" s="6"/>
    </row>
    <row r="9" spans="1:19" s="19" customFormat="1" x14ac:dyDescent="0.3">
      <c r="A9" s="272">
        <v>41662</v>
      </c>
      <c r="B9" s="417"/>
      <c r="C9" s="417"/>
      <c r="D9" s="418"/>
      <c r="E9" s="417"/>
      <c r="F9" s="413"/>
      <c r="G9" s="628"/>
      <c r="H9" s="628"/>
      <c r="I9" s="627"/>
      <c r="K9" s="47"/>
      <c r="L9" s="47"/>
      <c r="M9" s="47"/>
      <c r="N9" s="47"/>
      <c r="O9" s="47"/>
      <c r="P9" s="47"/>
      <c r="Q9" s="24"/>
      <c r="R9" s="6"/>
    </row>
    <row r="10" spans="1:19" s="19" customFormat="1" x14ac:dyDescent="0.3">
      <c r="A10" s="272">
        <v>41677</v>
      </c>
      <c r="B10" s="417"/>
      <c r="C10" s="417"/>
      <c r="D10" s="418"/>
      <c r="E10" s="417"/>
      <c r="F10" s="413"/>
      <c r="G10" s="628"/>
      <c r="H10" s="628"/>
      <c r="I10" s="419"/>
      <c r="K10" s="47"/>
      <c r="L10" s="47"/>
      <c r="M10" s="47"/>
      <c r="N10" s="47"/>
      <c r="O10" s="47"/>
      <c r="P10" s="47"/>
      <c r="Q10" s="24"/>
      <c r="R10" s="6"/>
    </row>
    <row r="11" spans="1:19" s="19" customFormat="1" x14ac:dyDescent="0.3">
      <c r="A11" s="272">
        <v>41684</v>
      </c>
      <c r="B11" s="417"/>
      <c r="C11" s="417"/>
      <c r="D11" s="418"/>
      <c r="E11" s="417"/>
      <c r="F11" s="413"/>
      <c r="G11" s="628"/>
      <c r="H11" s="628"/>
      <c r="I11" s="419"/>
      <c r="K11" s="47"/>
      <c r="L11" s="47"/>
      <c r="M11" s="47"/>
      <c r="N11" s="47"/>
      <c r="O11" s="47"/>
      <c r="P11" s="47"/>
      <c r="Q11" s="24"/>
      <c r="R11" s="6"/>
    </row>
    <row r="12" spans="1:19" s="19" customFormat="1" x14ac:dyDescent="0.3">
      <c r="A12" s="272">
        <v>41691</v>
      </c>
      <c r="B12" s="417"/>
      <c r="C12" s="417"/>
      <c r="D12" s="418"/>
      <c r="E12" s="417"/>
      <c r="F12" s="413"/>
      <c r="G12" s="628"/>
      <c r="H12" s="628"/>
      <c r="I12" s="419"/>
      <c r="K12" s="47"/>
      <c r="L12" s="47"/>
      <c r="M12" s="47"/>
      <c r="N12" s="47"/>
      <c r="O12" s="47"/>
      <c r="P12" s="47"/>
      <c r="Q12" s="24"/>
      <c r="R12" s="6"/>
    </row>
    <row r="13" spans="1:19" s="19" customFormat="1" x14ac:dyDescent="0.3">
      <c r="A13" s="272">
        <v>41704</v>
      </c>
      <c r="B13" s="339">
        <v>9.3000000000000007</v>
      </c>
      <c r="C13" s="339">
        <v>8</v>
      </c>
      <c r="D13" s="412">
        <v>2347</v>
      </c>
      <c r="E13" s="339">
        <v>19.100000000000001</v>
      </c>
      <c r="F13" s="273">
        <v>55.5</v>
      </c>
      <c r="G13" s="274" t="s">
        <v>26</v>
      </c>
      <c r="H13" s="274">
        <v>0.8</v>
      </c>
      <c r="I13" s="419"/>
      <c r="K13" s="47"/>
      <c r="L13" s="47"/>
      <c r="M13" s="47"/>
      <c r="N13" s="47"/>
      <c r="O13" s="47"/>
      <c r="P13" s="47"/>
      <c r="Q13" s="24"/>
      <c r="R13" s="6"/>
    </row>
    <row r="14" spans="1:19" s="19" customFormat="1" x14ac:dyDescent="0.3">
      <c r="A14" s="272">
        <v>41712</v>
      </c>
      <c r="B14" s="339">
        <v>10.8</v>
      </c>
      <c r="C14" s="339">
        <v>8.1</v>
      </c>
      <c r="D14" s="412">
        <v>2361</v>
      </c>
      <c r="E14" s="339">
        <v>16.399999999999999</v>
      </c>
      <c r="F14" s="273">
        <v>43.8</v>
      </c>
      <c r="G14" s="274" t="s">
        <v>26</v>
      </c>
      <c r="H14" s="274">
        <v>0.92</v>
      </c>
      <c r="I14" s="338">
        <v>12</v>
      </c>
      <c r="K14" s="47"/>
      <c r="L14" s="47"/>
      <c r="M14" s="47"/>
      <c r="N14" s="47"/>
      <c r="O14" s="47"/>
      <c r="P14" s="47"/>
      <c r="Q14" s="24"/>
      <c r="R14" s="6"/>
    </row>
    <row r="15" spans="1:19" s="19" customFormat="1" x14ac:dyDescent="0.3">
      <c r="A15" s="272">
        <v>41719</v>
      </c>
      <c r="B15" s="339">
        <v>10.5</v>
      </c>
      <c r="C15" s="339">
        <v>8.1</v>
      </c>
      <c r="D15" s="412">
        <v>2576</v>
      </c>
      <c r="E15" s="339">
        <v>17.8</v>
      </c>
      <c r="F15" s="413"/>
      <c r="G15" s="274" t="s">
        <v>180</v>
      </c>
      <c r="H15" s="274">
        <v>1</v>
      </c>
      <c r="I15" s="419"/>
      <c r="K15" s="47"/>
      <c r="L15" s="47"/>
      <c r="M15" s="47"/>
      <c r="N15" s="47"/>
      <c r="O15" s="47"/>
      <c r="P15" s="47"/>
      <c r="Q15" s="24"/>
      <c r="R15" s="6"/>
    </row>
    <row r="16" spans="1:19" s="19" customFormat="1" x14ac:dyDescent="0.3">
      <c r="A16" s="272">
        <v>41724</v>
      </c>
      <c r="B16" s="339">
        <v>12</v>
      </c>
      <c r="C16" s="339">
        <v>8</v>
      </c>
      <c r="D16" s="412">
        <v>2698</v>
      </c>
      <c r="E16" s="339">
        <v>18.899999999999999</v>
      </c>
      <c r="F16" s="413"/>
      <c r="G16" s="274" t="s">
        <v>180</v>
      </c>
      <c r="H16" s="274">
        <v>1.1000000000000001</v>
      </c>
      <c r="I16" s="419"/>
      <c r="K16" s="47"/>
      <c r="L16" s="47"/>
      <c r="M16" s="47"/>
      <c r="N16" s="47"/>
      <c r="O16" s="47"/>
      <c r="P16" s="47"/>
      <c r="Q16" s="24"/>
      <c r="R16" s="6"/>
    </row>
    <row r="17" spans="1:18" s="19" customFormat="1" x14ac:dyDescent="0.3">
      <c r="A17" s="272">
        <v>41733</v>
      </c>
      <c r="B17" s="339">
        <v>11.5</v>
      </c>
      <c r="C17" s="339">
        <v>7.9</v>
      </c>
      <c r="D17" s="412">
        <v>1224</v>
      </c>
      <c r="E17" s="339">
        <v>17.2</v>
      </c>
      <c r="F17" s="413"/>
      <c r="G17" s="274" t="s">
        <v>342</v>
      </c>
      <c r="H17" s="274">
        <v>0.9</v>
      </c>
      <c r="I17" s="419"/>
      <c r="K17" s="47"/>
      <c r="L17" s="47"/>
      <c r="M17" s="47"/>
      <c r="N17" s="47"/>
      <c r="O17" s="47"/>
      <c r="P17" s="47"/>
      <c r="Q17" s="24"/>
      <c r="R17" s="6"/>
    </row>
    <row r="18" spans="1:18" s="19" customFormat="1" x14ac:dyDescent="0.3">
      <c r="A18" s="272">
        <v>41740</v>
      </c>
      <c r="B18" s="339">
        <v>9.3000000000000007</v>
      </c>
      <c r="C18" s="339">
        <v>7.9</v>
      </c>
      <c r="D18" s="412">
        <v>1962</v>
      </c>
      <c r="E18" s="339">
        <v>22.8</v>
      </c>
      <c r="F18" s="273">
        <v>55.3</v>
      </c>
      <c r="G18" s="274" t="s">
        <v>342</v>
      </c>
      <c r="H18" s="274">
        <v>0.99</v>
      </c>
      <c r="I18" s="338">
        <v>8.9</v>
      </c>
      <c r="K18" s="47"/>
      <c r="L18" s="47"/>
      <c r="M18" s="47"/>
      <c r="N18" s="47"/>
      <c r="O18" s="47"/>
      <c r="P18" s="47"/>
      <c r="Q18" s="24"/>
      <c r="R18" s="6"/>
    </row>
    <row r="19" spans="1:18" s="19" customFormat="1" x14ac:dyDescent="0.3">
      <c r="A19" s="272">
        <v>41747</v>
      </c>
      <c r="B19" s="339">
        <v>8.8000000000000007</v>
      </c>
      <c r="C19" s="339">
        <v>7.9</v>
      </c>
      <c r="D19" s="412">
        <v>2438</v>
      </c>
      <c r="E19" s="339">
        <v>20.399999999999999</v>
      </c>
      <c r="F19" s="273">
        <v>52.4</v>
      </c>
      <c r="G19" s="274">
        <v>0.40699999999999997</v>
      </c>
      <c r="H19" s="274">
        <v>0.97</v>
      </c>
      <c r="I19" s="419"/>
      <c r="K19" s="47"/>
      <c r="L19" s="47"/>
      <c r="M19" s="47"/>
      <c r="N19" s="47"/>
      <c r="O19" s="47"/>
      <c r="P19" s="47"/>
      <c r="Q19" s="24"/>
      <c r="R19" s="6"/>
    </row>
    <row r="20" spans="1:18" s="19" customFormat="1" x14ac:dyDescent="0.3">
      <c r="A20" s="272">
        <v>41759</v>
      </c>
      <c r="B20" s="339">
        <v>14.9</v>
      </c>
      <c r="C20" s="339">
        <v>8.1999999999999993</v>
      </c>
      <c r="D20" s="412">
        <v>2447</v>
      </c>
      <c r="E20" s="339">
        <v>23.7</v>
      </c>
      <c r="F20" s="273">
        <v>33.5</v>
      </c>
      <c r="G20" s="274" t="s">
        <v>342</v>
      </c>
      <c r="H20" s="274">
        <v>0.91</v>
      </c>
      <c r="I20" s="419"/>
      <c r="K20" s="47"/>
      <c r="L20" s="47"/>
      <c r="M20" s="47"/>
      <c r="N20" s="47"/>
      <c r="O20" s="47"/>
      <c r="P20" s="47"/>
      <c r="Q20" s="24"/>
      <c r="R20" s="6"/>
    </row>
    <row r="21" spans="1:18" s="19" customFormat="1" x14ac:dyDescent="0.3">
      <c r="A21" s="272">
        <v>41767</v>
      </c>
      <c r="B21" s="339">
        <v>13.6</v>
      </c>
      <c r="C21" s="339">
        <v>7.9</v>
      </c>
      <c r="D21" s="412">
        <v>2825</v>
      </c>
      <c r="E21" s="339">
        <v>20.6</v>
      </c>
      <c r="F21" s="273">
        <v>17.7</v>
      </c>
      <c r="G21" s="274" t="s">
        <v>342</v>
      </c>
      <c r="H21" s="274">
        <v>0.99</v>
      </c>
      <c r="I21" s="338">
        <v>12</v>
      </c>
      <c r="K21" s="47"/>
      <c r="L21" s="47"/>
      <c r="M21" s="47"/>
      <c r="N21" s="47"/>
      <c r="O21" s="47"/>
      <c r="P21" s="47"/>
      <c r="Q21" s="24"/>
      <c r="R21" s="6"/>
    </row>
    <row r="22" spans="1:18" s="19" customFormat="1" x14ac:dyDescent="0.3">
      <c r="A22" s="272">
        <v>41775</v>
      </c>
      <c r="B22" s="339">
        <v>12.9</v>
      </c>
      <c r="C22" s="339">
        <v>8</v>
      </c>
      <c r="D22" s="412">
        <v>3002</v>
      </c>
      <c r="E22" s="339">
        <v>22.9</v>
      </c>
      <c r="F22" s="273">
        <v>20.9</v>
      </c>
      <c r="G22" s="274" t="s">
        <v>342</v>
      </c>
      <c r="H22" s="274">
        <v>1</v>
      </c>
      <c r="I22" s="419"/>
      <c r="K22" s="47"/>
      <c r="L22" s="47"/>
      <c r="M22" s="47"/>
      <c r="N22" s="47"/>
      <c r="O22" s="47"/>
      <c r="P22" s="47"/>
      <c r="Q22" s="24"/>
      <c r="R22" s="6"/>
    </row>
    <row r="23" spans="1:18" s="19" customFormat="1" x14ac:dyDescent="0.3">
      <c r="A23" s="272">
        <v>41782</v>
      </c>
      <c r="B23" s="339">
        <v>13.5</v>
      </c>
      <c r="C23" s="339">
        <v>8.1</v>
      </c>
      <c r="D23" s="412">
        <v>2130</v>
      </c>
      <c r="E23" s="339">
        <v>25.8</v>
      </c>
      <c r="F23" s="273">
        <v>30.9</v>
      </c>
      <c r="G23" s="274" t="s">
        <v>342</v>
      </c>
      <c r="H23" s="274">
        <v>0.66</v>
      </c>
      <c r="I23" s="419"/>
      <c r="K23" s="47"/>
      <c r="L23" s="47"/>
      <c r="M23" s="47"/>
      <c r="N23" s="47"/>
      <c r="O23" s="47"/>
      <c r="P23" s="47"/>
      <c r="Q23" s="24"/>
      <c r="R23" s="6"/>
    </row>
    <row r="24" spans="1:18" s="19" customFormat="1" x14ac:dyDescent="0.3">
      <c r="A24" s="272">
        <v>41789</v>
      </c>
      <c r="B24" s="339">
        <v>13.4</v>
      </c>
      <c r="C24" s="339">
        <v>8</v>
      </c>
      <c r="D24" s="412">
        <v>2437</v>
      </c>
      <c r="E24" s="339">
        <v>25.2</v>
      </c>
      <c r="F24" s="413"/>
      <c r="G24" s="274" t="s">
        <v>342</v>
      </c>
      <c r="H24" s="274">
        <v>0.8</v>
      </c>
      <c r="I24" s="419"/>
      <c r="K24" s="47"/>
      <c r="L24" s="47"/>
      <c r="M24" s="47"/>
      <c r="N24" s="47"/>
      <c r="O24" s="47"/>
      <c r="P24" s="47"/>
      <c r="Q24" s="24"/>
      <c r="R24" s="6"/>
    </row>
    <row r="25" spans="1:18" s="19" customFormat="1" x14ac:dyDescent="0.3">
      <c r="A25" s="272">
        <v>41796</v>
      </c>
      <c r="B25" s="339">
        <v>20.100000000000001</v>
      </c>
      <c r="C25" s="339">
        <v>8</v>
      </c>
      <c r="D25" s="412">
        <v>3833</v>
      </c>
      <c r="E25" s="339">
        <v>25.7</v>
      </c>
      <c r="F25" s="273">
        <v>26.1</v>
      </c>
      <c r="G25" s="274" t="s">
        <v>342</v>
      </c>
      <c r="H25" s="274">
        <v>0.72</v>
      </c>
      <c r="I25" s="419"/>
      <c r="K25" s="47"/>
      <c r="L25" s="47"/>
      <c r="M25" s="47"/>
      <c r="N25" s="47"/>
      <c r="O25" s="47"/>
      <c r="P25" s="47"/>
      <c r="Q25" s="24"/>
      <c r="R25" s="6"/>
    </row>
    <row r="26" spans="1:18" s="19" customFormat="1" x14ac:dyDescent="0.3">
      <c r="A26" s="272">
        <v>41803</v>
      </c>
      <c r="B26" s="339">
        <v>11.2</v>
      </c>
      <c r="C26" s="339">
        <v>8.4</v>
      </c>
      <c r="D26" s="412">
        <v>2197</v>
      </c>
      <c r="E26" s="339">
        <v>25.4</v>
      </c>
      <c r="F26" s="413"/>
      <c r="G26" s="274" t="s">
        <v>342</v>
      </c>
      <c r="H26" s="274">
        <v>0.66</v>
      </c>
      <c r="I26" s="419"/>
      <c r="K26" s="47"/>
      <c r="L26" s="47"/>
      <c r="M26" s="47"/>
      <c r="N26" s="47"/>
      <c r="O26" s="47"/>
      <c r="P26" s="47"/>
      <c r="Q26" s="24"/>
      <c r="R26" s="6"/>
    </row>
    <row r="27" spans="1:18" s="19" customFormat="1" x14ac:dyDescent="0.3">
      <c r="A27" s="272">
        <v>41810</v>
      </c>
      <c r="B27" s="339">
        <v>11.3</v>
      </c>
      <c r="C27" s="339">
        <v>8.1</v>
      </c>
      <c r="D27" s="412">
        <v>2058</v>
      </c>
      <c r="E27" s="339">
        <v>25.5</v>
      </c>
      <c r="F27" s="273">
        <v>31.2</v>
      </c>
      <c r="G27" s="274" t="s">
        <v>342</v>
      </c>
      <c r="H27" s="274">
        <v>0.71</v>
      </c>
      <c r="I27" s="419"/>
      <c r="K27" s="47"/>
      <c r="L27" s="47"/>
      <c r="M27" s="47"/>
      <c r="N27" s="47"/>
      <c r="O27" s="47"/>
      <c r="P27" s="47"/>
      <c r="Q27" s="24"/>
      <c r="R27" s="6"/>
    </row>
    <row r="28" spans="1:18" s="19" customFormat="1" x14ac:dyDescent="0.3">
      <c r="A28" s="272">
        <v>41816</v>
      </c>
      <c r="B28" s="339">
        <v>10.5</v>
      </c>
      <c r="C28" s="339">
        <v>8.3000000000000007</v>
      </c>
      <c r="D28" s="412">
        <v>2381</v>
      </c>
      <c r="E28" s="339">
        <v>25.6</v>
      </c>
      <c r="F28" s="273">
        <v>32.6</v>
      </c>
      <c r="G28" s="274" t="s">
        <v>342</v>
      </c>
      <c r="H28" s="274">
        <v>0.5</v>
      </c>
      <c r="I28" s="338">
        <v>11</v>
      </c>
      <c r="K28" s="47"/>
      <c r="L28" s="47"/>
      <c r="M28" s="47"/>
      <c r="N28" s="47"/>
      <c r="O28" s="47"/>
      <c r="P28" s="47"/>
      <c r="Q28" s="24"/>
      <c r="R28" s="6"/>
    </row>
    <row r="29" spans="1:18" s="19" customFormat="1" x14ac:dyDescent="0.3">
      <c r="A29" s="272">
        <v>41822</v>
      </c>
      <c r="B29" s="417"/>
      <c r="C29" s="339">
        <v>8.1999999999999993</v>
      </c>
      <c r="D29" s="412">
        <v>1703</v>
      </c>
      <c r="E29" s="339">
        <v>27.6</v>
      </c>
      <c r="F29" s="273">
        <v>20.2</v>
      </c>
      <c r="G29" s="274" t="s">
        <v>342</v>
      </c>
      <c r="H29" s="274">
        <v>0.5</v>
      </c>
      <c r="I29" s="419"/>
      <c r="K29" s="47"/>
      <c r="L29" s="47"/>
      <c r="M29" s="47"/>
      <c r="N29" s="47"/>
      <c r="O29" s="47"/>
      <c r="P29" s="47"/>
      <c r="Q29" s="24"/>
      <c r="R29" s="6"/>
    </row>
    <row r="30" spans="1:18" s="19" customFormat="1" x14ac:dyDescent="0.3">
      <c r="A30" s="272">
        <v>41831</v>
      </c>
      <c r="B30" s="339">
        <v>8.6</v>
      </c>
      <c r="C30" s="339">
        <v>8</v>
      </c>
      <c r="D30" s="412">
        <v>2533</v>
      </c>
      <c r="E30" s="339">
        <v>28.6</v>
      </c>
      <c r="F30" s="273">
        <v>16.7</v>
      </c>
      <c r="G30" s="274" t="s">
        <v>342</v>
      </c>
      <c r="H30" s="274">
        <v>0.82</v>
      </c>
      <c r="I30" s="419"/>
      <c r="K30" s="47"/>
      <c r="L30" s="47"/>
      <c r="M30" s="47"/>
      <c r="N30" s="47"/>
      <c r="O30" s="47"/>
      <c r="P30" s="47"/>
      <c r="Q30" s="24"/>
      <c r="R30" s="6"/>
    </row>
    <row r="31" spans="1:18" s="19" customFormat="1" x14ac:dyDescent="0.3">
      <c r="A31" s="272">
        <v>41838</v>
      </c>
      <c r="B31" s="339">
        <v>8.4</v>
      </c>
      <c r="C31" s="339">
        <v>7.9</v>
      </c>
      <c r="D31" s="412">
        <v>2711</v>
      </c>
      <c r="E31" s="339">
        <v>25.9</v>
      </c>
      <c r="F31" s="273">
        <v>17.3</v>
      </c>
      <c r="G31" s="274" t="s">
        <v>342</v>
      </c>
      <c r="H31" s="274">
        <v>0.94</v>
      </c>
      <c r="I31" s="419"/>
      <c r="K31" s="47"/>
      <c r="L31" s="47"/>
      <c r="M31" s="47"/>
      <c r="N31" s="47"/>
      <c r="O31" s="47"/>
      <c r="P31" s="47"/>
      <c r="Q31" s="24"/>
      <c r="R31" s="6"/>
    </row>
    <row r="32" spans="1:18" s="19" customFormat="1" x14ac:dyDescent="0.3">
      <c r="A32" s="272">
        <v>41845</v>
      </c>
      <c r="B32" s="339">
        <v>8.8000000000000007</v>
      </c>
      <c r="C32" s="339">
        <v>7.9</v>
      </c>
      <c r="D32" s="412">
        <v>1757</v>
      </c>
      <c r="E32" s="339">
        <v>26.3</v>
      </c>
      <c r="F32" s="273">
        <v>27.5</v>
      </c>
      <c r="G32" s="274" t="s">
        <v>342</v>
      </c>
      <c r="H32" s="274">
        <v>0.61</v>
      </c>
      <c r="I32" s="419"/>
      <c r="K32" s="47"/>
      <c r="L32" s="47"/>
      <c r="M32" s="47"/>
      <c r="N32" s="47"/>
      <c r="O32" s="47"/>
      <c r="P32" s="47"/>
      <c r="Q32" s="24"/>
      <c r="R32" s="6"/>
    </row>
    <row r="33" spans="1:18" s="19" customFormat="1" x14ac:dyDescent="0.3">
      <c r="A33" s="272">
        <v>41851</v>
      </c>
      <c r="B33" s="339">
        <v>8.3000000000000007</v>
      </c>
      <c r="C33" s="339">
        <v>8.8000000000000007</v>
      </c>
      <c r="D33" s="412">
        <v>1676</v>
      </c>
      <c r="E33" s="339">
        <v>28.6</v>
      </c>
      <c r="F33" s="413"/>
      <c r="G33" s="274" t="s">
        <v>342</v>
      </c>
      <c r="H33" s="274">
        <v>0.56000000000000005</v>
      </c>
      <c r="I33" s="274">
        <v>7.6</v>
      </c>
      <c r="K33" s="47"/>
      <c r="L33" s="47"/>
      <c r="M33" s="47"/>
      <c r="N33" s="47"/>
      <c r="O33" s="47"/>
      <c r="P33" s="47"/>
      <c r="Q33" s="24"/>
      <c r="R33" s="6"/>
    </row>
    <row r="34" spans="1:18" s="19" customFormat="1" x14ac:dyDescent="0.3">
      <c r="A34" s="272">
        <v>41858</v>
      </c>
      <c r="B34" s="339">
        <v>7.9</v>
      </c>
      <c r="C34" s="339">
        <v>7.7</v>
      </c>
      <c r="D34" s="412">
        <v>1694</v>
      </c>
      <c r="E34" s="339">
        <v>26.5</v>
      </c>
      <c r="F34" s="273">
        <v>36.799999999999997</v>
      </c>
      <c r="G34" s="274" t="s">
        <v>342</v>
      </c>
      <c r="H34" s="274">
        <v>0.57999999999999996</v>
      </c>
      <c r="I34" s="419"/>
      <c r="K34" s="47"/>
      <c r="L34" s="47"/>
      <c r="M34" s="47"/>
      <c r="N34" s="47"/>
      <c r="O34" s="47"/>
      <c r="P34" s="47"/>
      <c r="Q34" s="24"/>
      <c r="R34" s="6"/>
    </row>
    <row r="35" spans="1:18" s="19" customFormat="1" x14ac:dyDescent="0.3">
      <c r="A35" s="272">
        <v>41866</v>
      </c>
      <c r="B35" s="339">
        <v>11</v>
      </c>
      <c r="C35" s="339">
        <v>8.4</v>
      </c>
      <c r="D35" s="412">
        <v>2319</v>
      </c>
      <c r="E35" s="339">
        <v>26.6</v>
      </c>
      <c r="F35" s="273">
        <v>13</v>
      </c>
      <c r="G35" s="274" t="s">
        <v>342</v>
      </c>
      <c r="H35" s="274">
        <v>0.73</v>
      </c>
      <c r="I35" s="419"/>
      <c r="K35" s="47"/>
      <c r="L35" s="47"/>
      <c r="M35" s="47"/>
      <c r="N35" s="47"/>
      <c r="O35" s="47"/>
      <c r="P35" s="47"/>
      <c r="Q35" s="24"/>
      <c r="R35" s="6"/>
    </row>
    <row r="36" spans="1:18" s="19" customFormat="1" x14ac:dyDescent="0.3">
      <c r="A36" s="272">
        <v>41873</v>
      </c>
      <c r="B36" s="339">
        <v>8.1999999999999993</v>
      </c>
      <c r="C36" s="339">
        <v>8</v>
      </c>
      <c r="D36" s="412">
        <v>1108</v>
      </c>
      <c r="E36" s="339">
        <v>26.6</v>
      </c>
      <c r="F36" s="273" t="s">
        <v>28</v>
      </c>
      <c r="G36" s="274" t="s">
        <v>342</v>
      </c>
      <c r="H36" s="274">
        <v>0.43</v>
      </c>
      <c r="I36" s="419"/>
      <c r="K36" s="47"/>
      <c r="L36" s="47"/>
      <c r="M36" s="47"/>
      <c r="N36" s="47"/>
      <c r="O36" s="47"/>
      <c r="P36" s="47"/>
      <c r="Q36" s="24"/>
      <c r="R36" s="6"/>
    </row>
    <row r="37" spans="1:18" s="19" customFormat="1" x14ac:dyDescent="0.3">
      <c r="A37" s="272">
        <v>41886</v>
      </c>
      <c r="B37" s="339">
        <v>9.4</v>
      </c>
      <c r="C37" s="339">
        <v>7.8</v>
      </c>
      <c r="D37" s="412">
        <v>1270</v>
      </c>
      <c r="E37" s="339">
        <v>25.4</v>
      </c>
      <c r="F37" s="273">
        <v>41.3</v>
      </c>
      <c r="G37" s="274" t="s">
        <v>342</v>
      </c>
      <c r="H37" s="274">
        <v>0.46</v>
      </c>
      <c r="I37" s="338">
        <v>5.4</v>
      </c>
      <c r="K37" s="47"/>
      <c r="L37" s="47"/>
      <c r="M37" s="47"/>
      <c r="N37" s="47"/>
      <c r="O37" s="47"/>
      <c r="P37" s="47"/>
      <c r="Q37" s="24"/>
      <c r="R37" s="6"/>
    </row>
    <row r="38" spans="1:18" s="19" customFormat="1" x14ac:dyDescent="0.3">
      <c r="A38" s="272">
        <v>41901</v>
      </c>
      <c r="B38" s="339">
        <v>13.2</v>
      </c>
      <c r="C38" s="339">
        <v>7.9</v>
      </c>
      <c r="D38" s="412">
        <v>2005</v>
      </c>
      <c r="E38" s="339">
        <v>28</v>
      </c>
      <c r="F38" s="273">
        <v>15.5</v>
      </c>
      <c r="G38" s="274" t="s">
        <v>342</v>
      </c>
      <c r="H38" s="274">
        <v>0.79</v>
      </c>
      <c r="I38" s="419"/>
      <c r="K38" s="47"/>
      <c r="L38" s="47"/>
      <c r="M38" s="47"/>
      <c r="N38" s="47"/>
      <c r="O38" s="47"/>
      <c r="P38" s="47"/>
      <c r="Q38" s="24"/>
      <c r="R38" s="6"/>
    </row>
    <row r="39" spans="1:18" s="19" customFormat="1" x14ac:dyDescent="0.3">
      <c r="A39" s="272">
        <v>41908</v>
      </c>
      <c r="B39" s="339">
        <v>12.2</v>
      </c>
      <c r="C39" s="339">
        <v>7.7</v>
      </c>
      <c r="D39" s="412">
        <v>1824</v>
      </c>
      <c r="E39" s="339">
        <v>20.9</v>
      </c>
      <c r="F39" s="273">
        <v>14.1</v>
      </c>
      <c r="G39" s="274" t="s">
        <v>342</v>
      </c>
      <c r="H39" s="274">
        <v>0.73</v>
      </c>
      <c r="I39" s="419"/>
      <c r="K39" s="47"/>
      <c r="L39" s="47"/>
      <c r="M39" s="47"/>
      <c r="N39" s="47"/>
      <c r="O39" s="47"/>
      <c r="P39" s="47"/>
      <c r="Q39" s="24"/>
      <c r="R39" s="6"/>
    </row>
    <row r="40" spans="1:18" s="19" customFormat="1" x14ac:dyDescent="0.3">
      <c r="A40" s="272">
        <v>41915</v>
      </c>
      <c r="B40" s="417"/>
      <c r="C40" s="417"/>
      <c r="D40" s="418"/>
      <c r="E40" s="417"/>
      <c r="F40" s="413"/>
      <c r="G40" s="628"/>
      <c r="H40" s="628"/>
      <c r="I40" s="419"/>
      <c r="K40" s="47"/>
      <c r="L40" s="47"/>
      <c r="M40" s="47"/>
      <c r="N40" s="47"/>
      <c r="O40" s="47"/>
      <c r="P40" s="47"/>
      <c r="Q40" s="24"/>
      <c r="R40" s="6"/>
    </row>
    <row r="41" spans="1:18" s="19" customFormat="1" x14ac:dyDescent="0.3">
      <c r="A41" s="272">
        <v>41922</v>
      </c>
      <c r="B41" s="339">
        <v>13.3</v>
      </c>
      <c r="C41" s="339">
        <v>7.8</v>
      </c>
      <c r="D41" s="412">
        <v>2205</v>
      </c>
      <c r="E41" s="339">
        <v>21.9</v>
      </c>
      <c r="F41" s="273">
        <v>17.100000000000001</v>
      </c>
      <c r="G41" s="274" t="s">
        <v>342</v>
      </c>
      <c r="H41" s="274">
        <v>0.91</v>
      </c>
      <c r="I41" s="419"/>
      <c r="K41" s="47"/>
      <c r="L41" s="47"/>
      <c r="M41" s="47"/>
      <c r="N41" s="47"/>
      <c r="O41" s="47"/>
      <c r="P41" s="47"/>
      <c r="Q41" s="24"/>
      <c r="R41" s="6"/>
    </row>
    <row r="42" spans="1:18" s="19" customFormat="1" x14ac:dyDescent="0.3">
      <c r="A42" s="272">
        <v>41929</v>
      </c>
      <c r="B42" s="339" t="s">
        <v>28</v>
      </c>
      <c r="C42" s="339">
        <v>8.1</v>
      </c>
      <c r="D42" s="412">
        <v>1712</v>
      </c>
      <c r="E42" s="339">
        <v>20.8</v>
      </c>
      <c r="F42" s="273">
        <v>28.3</v>
      </c>
      <c r="G42" s="274" t="s">
        <v>342</v>
      </c>
      <c r="H42" s="274">
        <v>0.56999999999999995</v>
      </c>
      <c r="I42" s="419"/>
      <c r="K42" s="47"/>
      <c r="L42" s="47"/>
      <c r="M42" s="47"/>
      <c r="N42" s="47"/>
      <c r="O42" s="47"/>
      <c r="P42" s="47"/>
      <c r="Q42" s="24"/>
      <c r="R42" s="6"/>
    </row>
    <row r="43" spans="1:18" s="19" customFormat="1" x14ac:dyDescent="0.3">
      <c r="A43" s="272">
        <v>41936</v>
      </c>
      <c r="B43" s="339">
        <v>8.6</v>
      </c>
      <c r="C43" s="339">
        <v>7.9</v>
      </c>
      <c r="D43" s="412">
        <v>1829</v>
      </c>
      <c r="E43" s="339">
        <v>16.8</v>
      </c>
      <c r="F43" s="273">
        <v>23.3</v>
      </c>
      <c r="G43" s="274" t="s">
        <v>342</v>
      </c>
      <c r="H43" s="274">
        <v>0.73</v>
      </c>
      <c r="I43" s="419"/>
      <c r="K43" s="47"/>
      <c r="L43" s="47"/>
      <c r="M43" s="47"/>
      <c r="N43" s="47"/>
      <c r="O43" s="47"/>
      <c r="P43" s="47"/>
      <c r="Q43" s="24"/>
      <c r="R43" s="6"/>
    </row>
    <row r="44" spans="1:18" s="19" customFormat="1" x14ac:dyDescent="0.3">
      <c r="A44" s="272">
        <v>41943</v>
      </c>
      <c r="B44" s="339">
        <v>9.9</v>
      </c>
      <c r="C44" s="339">
        <v>7.9</v>
      </c>
      <c r="D44" s="412">
        <v>2242</v>
      </c>
      <c r="E44" s="339">
        <v>17.2</v>
      </c>
      <c r="F44" s="273">
        <v>22.9</v>
      </c>
      <c r="G44" s="274" t="s">
        <v>342</v>
      </c>
      <c r="H44" s="274">
        <v>0.9</v>
      </c>
      <c r="I44" s="338">
        <v>12</v>
      </c>
      <c r="K44" s="47"/>
      <c r="L44" s="47"/>
      <c r="M44" s="47"/>
      <c r="N44" s="47"/>
      <c r="O44" s="47"/>
      <c r="P44" s="47"/>
      <c r="Q44" s="24"/>
      <c r="R44" s="6"/>
    </row>
    <row r="45" spans="1:18" s="19" customFormat="1" x14ac:dyDescent="0.3">
      <c r="A45" s="272">
        <v>41950</v>
      </c>
      <c r="B45" s="339">
        <v>9.9</v>
      </c>
      <c r="C45" s="339">
        <v>8.1</v>
      </c>
      <c r="D45" s="412">
        <v>1630</v>
      </c>
      <c r="E45" s="339">
        <v>16.5</v>
      </c>
      <c r="F45" s="273">
        <v>22.3</v>
      </c>
      <c r="G45" s="274" t="s">
        <v>342</v>
      </c>
      <c r="H45" s="274">
        <v>0.69</v>
      </c>
      <c r="I45" s="419"/>
      <c r="K45" s="47"/>
      <c r="L45" s="47"/>
      <c r="M45" s="47"/>
      <c r="N45" s="47"/>
      <c r="O45" s="47"/>
      <c r="P45" s="47"/>
      <c r="Q45" s="24"/>
      <c r="R45" s="6"/>
    </row>
    <row r="46" spans="1:18" s="19" customFormat="1" x14ac:dyDescent="0.3">
      <c r="A46" s="272">
        <v>41957</v>
      </c>
      <c r="B46" s="339">
        <v>9.8000000000000007</v>
      </c>
      <c r="C46" s="339">
        <v>8.1</v>
      </c>
      <c r="D46" s="412">
        <v>1455</v>
      </c>
      <c r="E46" s="339">
        <v>17</v>
      </c>
      <c r="F46" s="273">
        <v>19.7</v>
      </c>
      <c r="G46" s="274" t="s">
        <v>342</v>
      </c>
      <c r="H46" s="274">
        <v>0.56999999999999995</v>
      </c>
      <c r="I46" s="419"/>
      <c r="K46" s="47"/>
      <c r="L46" s="47"/>
      <c r="M46" s="47"/>
      <c r="N46" s="47"/>
      <c r="O46" s="47"/>
      <c r="P46" s="47"/>
      <c r="Q46" s="24"/>
      <c r="R46" s="6"/>
    </row>
    <row r="47" spans="1:18" s="19" customFormat="1" x14ac:dyDescent="0.3">
      <c r="A47" s="272">
        <v>41964</v>
      </c>
      <c r="B47" s="339">
        <v>9.8000000000000007</v>
      </c>
      <c r="C47" s="339">
        <v>7.9</v>
      </c>
      <c r="D47" s="412">
        <v>1599</v>
      </c>
      <c r="E47" s="339">
        <v>13.7</v>
      </c>
      <c r="F47" s="273">
        <v>18</v>
      </c>
      <c r="G47" s="274" t="s">
        <v>342</v>
      </c>
      <c r="H47" s="274">
        <v>0.69</v>
      </c>
      <c r="I47" s="419"/>
      <c r="K47" s="47"/>
      <c r="L47" s="47"/>
      <c r="M47" s="47"/>
      <c r="N47" s="47"/>
      <c r="O47" s="47"/>
      <c r="P47" s="47"/>
      <c r="Q47" s="24"/>
      <c r="R47" s="6"/>
    </row>
    <row r="48" spans="1:18" s="19" customFormat="1" x14ac:dyDescent="0.3">
      <c r="A48" s="272">
        <v>41971</v>
      </c>
      <c r="B48" s="339">
        <v>11.1</v>
      </c>
      <c r="C48" s="339">
        <v>7.9</v>
      </c>
      <c r="D48" s="412">
        <v>1411</v>
      </c>
      <c r="E48" s="339">
        <v>11.7</v>
      </c>
      <c r="F48" s="273">
        <v>19.899999999999999</v>
      </c>
      <c r="G48" s="274" t="s">
        <v>342</v>
      </c>
      <c r="H48" s="274">
        <v>0.56000000000000005</v>
      </c>
      <c r="I48" s="419"/>
      <c r="K48" s="47"/>
      <c r="L48" s="47"/>
      <c r="M48" s="47"/>
      <c r="N48" s="47"/>
      <c r="O48" s="47"/>
      <c r="P48" s="47"/>
      <c r="Q48" s="24"/>
      <c r="R48" s="6"/>
    </row>
    <row r="49" spans="1:18" s="19" customFormat="1" x14ac:dyDescent="0.3">
      <c r="A49" s="272">
        <v>41978</v>
      </c>
      <c r="B49" s="339">
        <v>7.1</v>
      </c>
      <c r="C49" s="339">
        <v>7.7</v>
      </c>
      <c r="D49" s="412">
        <v>1488</v>
      </c>
      <c r="E49" s="339">
        <v>14.3</v>
      </c>
      <c r="F49" s="273">
        <v>23.9</v>
      </c>
      <c r="G49" s="274" t="s">
        <v>342</v>
      </c>
      <c r="H49" s="274">
        <v>0.64</v>
      </c>
      <c r="I49" s="419"/>
      <c r="K49" s="47"/>
      <c r="L49" s="47"/>
      <c r="M49" s="47"/>
      <c r="N49" s="47"/>
      <c r="O49" s="47"/>
      <c r="P49" s="47"/>
      <c r="Q49" s="24"/>
      <c r="R49" s="6"/>
    </row>
    <row r="50" spans="1:18" s="19" customFormat="1" x14ac:dyDescent="0.3">
      <c r="A50" s="272">
        <v>41985</v>
      </c>
      <c r="B50" s="417"/>
      <c r="C50" s="339">
        <v>7.7</v>
      </c>
      <c r="D50" s="412">
        <v>1598</v>
      </c>
      <c r="E50" s="339">
        <v>13.2</v>
      </c>
      <c r="F50" s="273">
        <v>43.2</v>
      </c>
      <c r="G50" s="274">
        <v>0.56999999999999995</v>
      </c>
      <c r="H50" s="274">
        <v>0.62</v>
      </c>
      <c r="I50" s="419"/>
      <c r="K50" s="47"/>
      <c r="L50" s="47"/>
      <c r="M50" s="47"/>
      <c r="N50" s="47"/>
      <c r="O50" s="47"/>
      <c r="P50" s="47"/>
      <c r="Q50" s="24"/>
      <c r="R50" s="6"/>
    </row>
    <row r="51" spans="1:18" s="19" customFormat="1" x14ac:dyDescent="0.3">
      <c r="A51" s="272">
        <v>41989</v>
      </c>
      <c r="B51" s="339">
        <v>10.8</v>
      </c>
      <c r="C51" s="339">
        <v>7.6</v>
      </c>
      <c r="D51" s="412">
        <v>1592</v>
      </c>
      <c r="E51" s="339">
        <v>11.5</v>
      </c>
      <c r="F51" s="273">
        <v>35.1</v>
      </c>
      <c r="G51" s="274">
        <v>1.62</v>
      </c>
      <c r="H51" s="274">
        <v>1.3</v>
      </c>
      <c r="I51" s="338">
        <v>6</v>
      </c>
      <c r="K51" s="47"/>
      <c r="L51" s="47"/>
      <c r="M51" s="47"/>
      <c r="N51" s="47"/>
      <c r="O51" s="47"/>
      <c r="P51" s="47"/>
      <c r="Q51" s="24"/>
      <c r="R51" s="6"/>
    </row>
    <row r="52" spans="1:18" s="19" customFormat="1" x14ac:dyDescent="0.3">
      <c r="A52" s="272">
        <v>41996</v>
      </c>
      <c r="B52" s="417"/>
      <c r="C52" s="339">
        <v>7.6</v>
      </c>
      <c r="D52" s="412">
        <v>2136</v>
      </c>
      <c r="E52" s="339">
        <v>13.9</v>
      </c>
      <c r="F52" s="273">
        <v>55.5</v>
      </c>
      <c r="G52" s="274">
        <v>1.06</v>
      </c>
      <c r="H52" s="274">
        <v>1.6</v>
      </c>
      <c r="I52" s="419"/>
      <c r="K52" s="47"/>
      <c r="L52" s="47"/>
      <c r="M52" s="47"/>
      <c r="N52" s="47"/>
      <c r="O52" s="47"/>
      <c r="P52" s="47"/>
      <c r="Q52" s="24"/>
      <c r="R52" s="6"/>
    </row>
    <row r="53" spans="1:18" s="19" customFormat="1" x14ac:dyDescent="0.3">
      <c r="A53" s="297">
        <v>42003</v>
      </c>
      <c r="B53" s="345">
        <v>11.3</v>
      </c>
      <c r="C53" s="345">
        <v>7.7</v>
      </c>
      <c r="D53" s="420">
        <v>2577</v>
      </c>
      <c r="E53" s="345">
        <v>8.5</v>
      </c>
      <c r="F53" s="298">
        <v>45.9</v>
      </c>
      <c r="G53" s="301" t="s">
        <v>342</v>
      </c>
      <c r="H53" s="301">
        <v>1.2</v>
      </c>
      <c r="I53" s="657"/>
      <c r="K53" s="47"/>
      <c r="L53" s="47"/>
      <c r="M53" s="47"/>
      <c r="N53" s="47"/>
      <c r="O53" s="47"/>
      <c r="P53" s="47"/>
      <c r="Q53" s="24"/>
      <c r="R53" s="6"/>
    </row>
    <row r="54" spans="1:18" s="24" customFormat="1" x14ac:dyDescent="0.3">
      <c r="A54" s="422" t="s">
        <v>178</v>
      </c>
      <c r="B54" s="401"/>
      <c r="C54" s="415"/>
      <c r="D54" s="401"/>
      <c r="E54" s="415"/>
      <c r="F54" s="401"/>
      <c r="G54" s="401"/>
      <c r="H54" s="415"/>
      <c r="I54" s="425"/>
      <c r="K54" s="6"/>
      <c r="L54" s="6"/>
      <c r="M54" s="6"/>
      <c r="N54" s="56"/>
      <c r="O54" s="6"/>
      <c r="P54" s="6"/>
      <c r="Q54" s="6"/>
      <c r="R54" s="6"/>
    </row>
    <row r="55" spans="1:18" s="24" customFormat="1" x14ac:dyDescent="0.3">
      <c r="A55" s="293" t="s">
        <v>788</v>
      </c>
      <c r="B55" s="401"/>
      <c r="C55" s="415"/>
      <c r="D55" s="401"/>
      <c r="E55" s="415"/>
      <c r="F55" s="401"/>
      <c r="G55" s="401"/>
      <c r="H55" s="415"/>
      <c r="I55" s="425"/>
      <c r="K55" s="6"/>
      <c r="L55" s="6"/>
      <c r="M55" s="6"/>
      <c r="N55" s="56"/>
      <c r="O55" s="6"/>
      <c r="P55" s="6"/>
      <c r="Q55" s="6"/>
      <c r="R55" s="6"/>
    </row>
    <row r="56" spans="1:18" s="24" customFormat="1" x14ac:dyDescent="0.3">
      <c r="A56" s="427"/>
      <c r="B56" s="814" t="s">
        <v>111</v>
      </c>
      <c r="C56" s="815"/>
      <c r="D56" s="815"/>
      <c r="E56" s="815"/>
      <c r="F56" s="816"/>
      <c r="G56" s="401"/>
      <c r="H56" s="415"/>
      <c r="I56" s="425"/>
      <c r="K56" s="220"/>
      <c r="L56" s="220"/>
      <c r="M56" s="220"/>
      <c r="N56" s="56"/>
      <c r="O56" s="6"/>
      <c r="P56" s="6"/>
      <c r="Q56" s="6"/>
      <c r="R56" s="6"/>
    </row>
    <row r="57" spans="1:18" s="24" customFormat="1" ht="60" customHeight="1" x14ac:dyDescent="0.3">
      <c r="A57" s="258" t="s">
        <v>8</v>
      </c>
      <c r="B57" s="429" t="s">
        <v>165</v>
      </c>
      <c r="C57" s="429" t="s">
        <v>112</v>
      </c>
      <c r="D57" s="429" t="s">
        <v>171</v>
      </c>
      <c r="E57" s="429" t="s">
        <v>113</v>
      </c>
      <c r="F57" s="431" t="s">
        <v>168</v>
      </c>
      <c r="G57" s="401"/>
      <c r="H57" s="415"/>
      <c r="I57" s="425"/>
      <c r="K57" s="819"/>
      <c r="L57" s="819"/>
      <c r="M57" s="820"/>
      <c r="N57" s="56"/>
      <c r="O57" s="6"/>
      <c r="P57" s="6"/>
      <c r="Q57" s="6"/>
      <c r="R57" s="6"/>
    </row>
    <row r="58" spans="1:18" s="24" customFormat="1" x14ac:dyDescent="0.3">
      <c r="A58" s="258" t="s">
        <v>10</v>
      </c>
      <c r="B58" s="455" t="s">
        <v>40</v>
      </c>
      <c r="C58" s="455" t="s">
        <v>40</v>
      </c>
      <c r="D58" s="455" t="s">
        <v>40</v>
      </c>
      <c r="E58" s="455" t="s">
        <v>40</v>
      </c>
      <c r="F58" s="270" t="s">
        <v>40</v>
      </c>
      <c r="G58" s="401"/>
      <c r="H58" s="415"/>
      <c r="I58" s="425"/>
      <c r="K58" s="821"/>
      <c r="L58" s="821"/>
      <c r="M58" s="822"/>
      <c r="N58" s="56"/>
      <c r="O58" s="6"/>
      <c r="P58" s="6"/>
      <c r="Q58" s="6"/>
      <c r="R58" s="6"/>
    </row>
    <row r="59" spans="1:18" s="24" customFormat="1" x14ac:dyDescent="0.3">
      <c r="A59" s="675" t="s">
        <v>12</v>
      </c>
      <c r="B59" s="409" t="s">
        <v>20</v>
      </c>
      <c r="C59" s="409" t="s">
        <v>20</v>
      </c>
      <c r="D59" s="409" t="s">
        <v>20</v>
      </c>
      <c r="E59" s="409" t="s">
        <v>20</v>
      </c>
      <c r="F59" s="411" t="s">
        <v>20</v>
      </c>
      <c r="G59" s="401"/>
      <c r="H59" s="415"/>
      <c r="I59" s="425"/>
      <c r="K59" s="6"/>
      <c r="L59" s="6"/>
      <c r="M59" s="6"/>
      <c r="N59" s="56"/>
      <c r="O59" s="6"/>
      <c r="P59" s="6"/>
      <c r="Q59" s="6"/>
      <c r="R59" s="6"/>
    </row>
    <row r="60" spans="1:18" s="24" customFormat="1" x14ac:dyDescent="0.3">
      <c r="A60" s="446">
        <v>41648</v>
      </c>
      <c r="B60" s="658"/>
      <c r="C60" s="659"/>
      <c r="D60" s="660"/>
      <c r="E60" s="661"/>
      <c r="F60" s="662"/>
      <c r="G60" s="401"/>
      <c r="H60" s="415"/>
      <c r="I60" s="425"/>
      <c r="K60" s="6"/>
      <c r="L60" s="6"/>
      <c r="M60" s="6"/>
      <c r="N60" s="56"/>
      <c r="O60" s="6"/>
      <c r="P60" s="6"/>
      <c r="Q60" s="6"/>
      <c r="R60" s="6"/>
    </row>
    <row r="61" spans="1:18" s="24" customFormat="1" x14ac:dyDescent="0.3">
      <c r="A61" s="272">
        <v>41697</v>
      </c>
      <c r="B61" s="663"/>
      <c r="C61" s="664"/>
      <c r="D61" s="665"/>
      <c r="E61" s="413"/>
      <c r="F61" s="666"/>
      <c r="G61" s="401"/>
      <c r="H61" s="415"/>
      <c r="I61" s="425"/>
      <c r="K61" s="6"/>
      <c r="L61" s="6"/>
      <c r="M61" s="6"/>
      <c r="N61" s="56"/>
      <c r="O61" s="6"/>
      <c r="P61" s="6"/>
      <c r="Q61" s="6"/>
      <c r="R61" s="6"/>
    </row>
    <row r="62" spans="1:18" s="24" customFormat="1" x14ac:dyDescent="0.3">
      <c r="A62" s="272">
        <v>41724</v>
      </c>
      <c r="B62" s="667">
        <v>0.36</v>
      </c>
      <c r="C62" s="575" t="s">
        <v>349</v>
      </c>
      <c r="D62" s="668">
        <v>1</v>
      </c>
      <c r="E62" s="273" t="s">
        <v>350</v>
      </c>
      <c r="F62" s="576">
        <v>3.2000000000000001E-2</v>
      </c>
      <c r="G62" s="401"/>
      <c r="H62" s="415"/>
      <c r="I62" s="425"/>
      <c r="K62" s="6"/>
      <c r="L62" s="6"/>
      <c r="M62" s="6"/>
      <c r="N62" s="56"/>
      <c r="O62" s="6"/>
      <c r="P62" s="6"/>
      <c r="Q62" s="6"/>
      <c r="R62" s="6"/>
    </row>
    <row r="63" spans="1:18" s="24" customFormat="1" x14ac:dyDescent="0.3">
      <c r="A63" s="342">
        <v>41754</v>
      </c>
      <c r="B63" s="663"/>
      <c r="C63" s="664"/>
      <c r="D63" s="665"/>
      <c r="E63" s="413"/>
      <c r="F63" s="666"/>
      <c r="G63" s="401"/>
      <c r="H63" s="415"/>
      <c r="I63" s="425"/>
      <c r="K63" s="6"/>
      <c r="L63" s="6"/>
      <c r="M63" s="6"/>
      <c r="N63" s="56"/>
      <c r="O63" s="6"/>
      <c r="P63" s="6"/>
      <c r="Q63" s="6"/>
      <c r="R63" s="6"/>
    </row>
    <row r="64" spans="1:18" s="24" customFormat="1" x14ac:dyDescent="0.3">
      <c r="A64" s="342">
        <v>41767</v>
      </c>
      <c r="B64" s="667">
        <v>0.34</v>
      </c>
      <c r="C64" s="574">
        <v>0.12</v>
      </c>
      <c r="D64" s="668">
        <v>0.72</v>
      </c>
      <c r="E64" s="273" t="s">
        <v>351</v>
      </c>
      <c r="F64" s="576">
        <v>3.7999999999999999E-2</v>
      </c>
      <c r="G64" s="401"/>
      <c r="H64" s="415"/>
      <c r="I64" s="425"/>
      <c r="K64" s="6"/>
      <c r="L64" s="6"/>
      <c r="M64" s="6"/>
      <c r="N64" s="56"/>
      <c r="O64" s="6"/>
      <c r="P64" s="6"/>
      <c r="Q64" s="6"/>
      <c r="R64" s="6"/>
    </row>
    <row r="65" spans="1:19" s="24" customFormat="1" x14ac:dyDescent="0.3">
      <c r="A65" s="342">
        <v>41816</v>
      </c>
      <c r="B65" s="667" t="s">
        <v>169</v>
      </c>
      <c r="C65" s="575" t="s">
        <v>347</v>
      </c>
      <c r="D65" s="668">
        <v>0.84</v>
      </c>
      <c r="E65" s="273">
        <v>0.28000000000000003</v>
      </c>
      <c r="F65" s="576">
        <v>0.11</v>
      </c>
      <c r="G65" s="401"/>
      <c r="H65" s="415"/>
      <c r="I65" s="425"/>
      <c r="K65" s="6"/>
      <c r="L65" s="6"/>
      <c r="M65" s="6"/>
      <c r="N65" s="56"/>
      <c r="O65" s="6"/>
      <c r="P65" s="6"/>
      <c r="Q65" s="6"/>
      <c r="R65" s="6"/>
    </row>
    <row r="66" spans="1:19" s="176" customFormat="1" x14ac:dyDescent="0.3">
      <c r="A66" s="578">
        <v>41851</v>
      </c>
      <c r="B66" s="669" t="s">
        <v>690</v>
      </c>
      <c r="C66" s="670">
        <v>9.8000000000000004E-2</v>
      </c>
      <c r="D66" s="452">
        <v>0.89</v>
      </c>
      <c r="E66" s="670">
        <v>0.14000000000000001</v>
      </c>
      <c r="F66" s="671">
        <v>0.03</v>
      </c>
      <c r="G66" s="442"/>
      <c r="H66" s="442"/>
      <c r="I66" s="401"/>
      <c r="J66" s="6"/>
      <c r="K66" s="6"/>
      <c r="L66" s="6"/>
      <c r="M66" s="6"/>
      <c r="N66" s="6"/>
      <c r="O66" s="6"/>
      <c r="P66" s="6"/>
      <c r="Q66" s="6"/>
      <c r="R66" s="6"/>
      <c r="S66" s="6"/>
    </row>
    <row r="67" spans="1:19" s="176" customFormat="1" x14ac:dyDescent="0.3">
      <c r="A67" s="578">
        <v>41886</v>
      </c>
      <c r="B67" s="669">
        <v>2.4E-2</v>
      </c>
      <c r="C67" s="670">
        <v>0.11</v>
      </c>
      <c r="D67" s="452">
        <v>1</v>
      </c>
      <c r="E67" s="670">
        <v>0.28999999999999998</v>
      </c>
      <c r="F67" s="671">
        <v>8.3000000000000004E-2</v>
      </c>
      <c r="G67" s="442"/>
      <c r="H67" s="442"/>
      <c r="I67" s="401"/>
      <c r="J67" s="6"/>
      <c r="K67" s="6"/>
      <c r="L67" s="6"/>
      <c r="M67" s="6"/>
      <c r="N67" s="6"/>
      <c r="O67" s="6"/>
      <c r="P67" s="6"/>
      <c r="Q67" s="6"/>
      <c r="R67" s="6"/>
      <c r="S67" s="6"/>
    </row>
    <row r="68" spans="1:19" s="176" customFormat="1" x14ac:dyDescent="0.3">
      <c r="A68" s="578">
        <v>41943</v>
      </c>
      <c r="B68" s="669" t="s">
        <v>180</v>
      </c>
      <c r="C68" s="670">
        <v>0.54</v>
      </c>
      <c r="D68" s="452">
        <v>0.97</v>
      </c>
      <c r="E68" s="670">
        <v>0.37</v>
      </c>
      <c r="F68" s="671" t="s">
        <v>691</v>
      </c>
      <c r="G68" s="442"/>
      <c r="H68" s="442"/>
      <c r="I68" s="401"/>
      <c r="J68" s="6"/>
      <c r="K68" s="6"/>
      <c r="L68" s="6"/>
      <c r="M68" s="6"/>
      <c r="N68" s="6"/>
      <c r="O68" s="6"/>
      <c r="P68" s="6"/>
      <c r="Q68" s="6"/>
      <c r="R68" s="6"/>
      <c r="S68" s="6"/>
    </row>
    <row r="69" spans="1:19" s="176" customFormat="1" x14ac:dyDescent="0.3">
      <c r="A69" s="439">
        <v>41989</v>
      </c>
      <c r="B69" s="672">
        <v>1.1000000000000001</v>
      </c>
      <c r="C69" s="673">
        <v>0.22</v>
      </c>
      <c r="D69" s="672">
        <v>1.5</v>
      </c>
      <c r="E69" s="673">
        <v>0.32</v>
      </c>
      <c r="F69" s="674">
        <v>0.14000000000000001</v>
      </c>
      <c r="G69" s="442"/>
      <c r="H69" s="442"/>
      <c r="I69" s="401"/>
      <c r="J69" s="6"/>
      <c r="K69" s="6"/>
      <c r="L69" s="6"/>
      <c r="M69" s="6"/>
      <c r="N69" s="6"/>
      <c r="O69" s="6"/>
      <c r="P69" s="6"/>
      <c r="Q69" s="6"/>
      <c r="R69" s="6"/>
      <c r="S69" s="6"/>
    </row>
    <row r="70" spans="1:19" s="176" customFormat="1" x14ac:dyDescent="0.3">
      <c r="A70" s="441" t="s">
        <v>85</v>
      </c>
      <c r="B70" s="442"/>
      <c r="C70" s="442"/>
      <c r="D70" s="442"/>
      <c r="E70" s="442"/>
      <c r="F70" s="442"/>
      <c r="G70" s="442"/>
      <c r="H70" s="442"/>
      <c r="I70" s="401"/>
      <c r="J70" s="6"/>
      <c r="K70" s="6"/>
      <c r="L70" s="6"/>
      <c r="M70" s="6"/>
      <c r="N70" s="6"/>
      <c r="O70" s="6"/>
      <c r="P70" s="6"/>
      <c r="Q70" s="6"/>
      <c r="R70" s="6"/>
      <c r="S70" s="6"/>
    </row>
    <row r="71" spans="1:19" s="176" customFormat="1" x14ac:dyDescent="0.3">
      <c r="A71" s="442"/>
      <c r="B71" s="442"/>
      <c r="C71" s="442"/>
      <c r="D71" s="442"/>
      <c r="E71" s="442"/>
      <c r="F71" s="442"/>
      <c r="G71" s="442"/>
      <c r="H71" s="442"/>
      <c r="I71" s="401"/>
      <c r="J71" s="6"/>
      <c r="K71" s="6"/>
      <c r="L71" s="6"/>
      <c r="M71" s="6"/>
      <c r="N71" s="6"/>
      <c r="O71" s="6"/>
      <c r="P71" s="6"/>
      <c r="Q71" s="6"/>
      <c r="R71" s="6"/>
      <c r="S71" s="6"/>
    </row>
    <row r="72" spans="1:19" s="176" customFormat="1" x14ac:dyDescent="0.3">
      <c r="A72" s="401"/>
      <c r="B72" s="442"/>
      <c r="C72" s="442"/>
      <c r="D72" s="442"/>
      <c r="E72" s="442"/>
      <c r="F72" s="442"/>
      <c r="G72" s="442"/>
      <c r="H72" s="442"/>
      <c r="I72" s="401"/>
      <c r="J72" s="6"/>
      <c r="K72" s="6"/>
      <c r="L72" s="6"/>
      <c r="M72" s="6"/>
      <c r="N72" s="6"/>
      <c r="O72" s="6"/>
      <c r="P72" s="6"/>
      <c r="Q72" s="6"/>
      <c r="R72" s="6"/>
      <c r="S72" s="6"/>
    </row>
    <row r="110" spans="9:9" x14ac:dyDescent="0.3">
      <c r="I110" s="453"/>
    </row>
    <row r="111" spans="9:9" x14ac:dyDescent="0.3">
      <c r="I111" s="453"/>
    </row>
    <row r="112" spans="9:9" x14ac:dyDescent="0.3">
      <c r="I112" s="453"/>
    </row>
    <row r="113" spans="9:9" x14ac:dyDescent="0.3">
      <c r="I113" s="453"/>
    </row>
    <row r="114" spans="9:9" x14ac:dyDescent="0.3">
      <c r="I114" s="453"/>
    </row>
    <row r="115" spans="9:9" x14ac:dyDescent="0.3">
      <c r="I115" s="453"/>
    </row>
    <row r="116" spans="9:9" x14ac:dyDescent="0.3">
      <c r="I116" s="453"/>
    </row>
    <row r="117" spans="9:9" x14ac:dyDescent="0.3">
      <c r="I117" s="453"/>
    </row>
    <row r="118" spans="9:9" x14ac:dyDescent="0.3">
      <c r="I118" s="453"/>
    </row>
    <row r="119" spans="9:9" x14ac:dyDescent="0.3">
      <c r="I119" s="453"/>
    </row>
    <row r="120" spans="9:9" x14ac:dyDescent="0.3">
      <c r="I120" s="453"/>
    </row>
    <row r="121" spans="9:9" x14ac:dyDescent="0.3">
      <c r="I121" s="453"/>
    </row>
    <row r="122" spans="9:9" x14ac:dyDescent="0.3">
      <c r="I122" s="453"/>
    </row>
    <row r="123" spans="9:9" x14ac:dyDescent="0.3">
      <c r="I123" s="453"/>
    </row>
    <row r="124" spans="9:9" x14ac:dyDescent="0.3">
      <c r="I124" s="453"/>
    </row>
    <row r="125" spans="9:9" x14ac:dyDescent="0.3">
      <c r="I125" s="453"/>
    </row>
  </sheetData>
  <mergeCells count="6">
    <mergeCell ref="K57:M58"/>
    <mergeCell ref="B2:F2"/>
    <mergeCell ref="G2:G3"/>
    <mergeCell ref="H2:H3"/>
    <mergeCell ref="I2:I3"/>
    <mergeCell ref="B56:F56"/>
  </mergeCells>
  <printOptions horizontalCentered="1"/>
  <pageMargins left="0.7" right="0.7" top="0.75" bottom="0.75" header="0.3" footer="0.3"/>
  <pageSetup scale="86" fitToHeight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F390"/>
  <sheetViews>
    <sheetView zoomScale="80" zoomScaleNormal="80" workbookViewId="0">
      <selection activeCell="O25" sqref="O25"/>
    </sheetView>
  </sheetViews>
  <sheetFormatPr defaultRowHeight="17.25" x14ac:dyDescent="0.3"/>
  <cols>
    <col min="1" max="1" width="20.7109375" style="503" customWidth="1"/>
    <col min="2" max="2" width="16.7109375" style="516" customWidth="1"/>
    <col min="3" max="5" width="16.7109375" style="503" customWidth="1"/>
    <col min="6" max="6" width="15.7109375" style="503" customWidth="1"/>
    <col min="7" max="16384" width="9.140625" style="3"/>
  </cols>
  <sheetData>
    <row r="1" spans="1:6" x14ac:dyDescent="0.3">
      <c r="A1" s="485" t="s">
        <v>738</v>
      </c>
      <c r="B1" s="499"/>
      <c r="C1" s="452"/>
      <c r="D1" s="452"/>
      <c r="E1" s="452"/>
      <c r="F1" s="442"/>
    </row>
    <row r="2" spans="1:6" s="6" customFormat="1" x14ac:dyDescent="0.3">
      <c r="A2" s="485" t="s">
        <v>739</v>
      </c>
      <c r="B2" s="698"/>
      <c r="C2" s="442"/>
      <c r="D2" s="442"/>
      <c r="E2" s="442"/>
      <c r="F2" s="401"/>
    </row>
    <row r="3" spans="1:6" s="18" customFormat="1" ht="60" customHeight="1" x14ac:dyDescent="0.2">
      <c r="A3" s="431" t="s">
        <v>8</v>
      </c>
      <c r="B3" s="699" t="s">
        <v>9</v>
      </c>
      <c r="C3" s="431" t="s">
        <v>14</v>
      </c>
      <c r="D3" s="431" t="s">
        <v>16</v>
      </c>
      <c r="E3" s="431" t="s">
        <v>114</v>
      </c>
      <c r="F3" s="336"/>
    </row>
    <row r="4" spans="1:6" s="6" customFormat="1" ht="17.45" customHeight="1" x14ac:dyDescent="0.3">
      <c r="A4" s="405" t="s">
        <v>10</v>
      </c>
      <c r="B4" s="705" t="s">
        <v>17</v>
      </c>
      <c r="C4" s="602" t="s">
        <v>17</v>
      </c>
      <c r="D4" s="602" t="s">
        <v>17</v>
      </c>
      <c r="E4" s="602" t="s">
        <v>40</v>
      </c>
      <c r="F4" s="445"/>
    </row>
    <row r="5" spans="1:6" s="24" customFormat="1" ht="17.45" customHeight="1" x14ac:dyDescent="0.3">
      <c r="A5" s="612" t="s">
        <v>12</v>
      </c>
      <c r="B5" s="700" t="s">
        <v>13</v>
      </c>
      <c r="C5" s="604" t="s">
        <v>19</v>
      </c>
      <c r="D5" s="604" t="s">
        <v>21</v>
      </c>
      <c r="E5" s="604" t="s">
        <v>22</v>
      </c>
      <c r="F5" s="445"/>
    </row>
    <row r="6" spans="1:6" s="6" customFormat="1" ht="17.45" customHeight="1" x14ac:dyDescent="0.3">
      <c r="A6" s="272">
        <f>'Tbl1a&amp;b. A'!B7</f>
        <v>41640</v>
      </c>
      <c r="B6" s="607">
        <v>398</v>
      </c>
      <c r="C6" s="274">
        <v>8.1</v>
      </c>
      <c r="D6" s="338">
        <v>1430</v>
      </c>
      <c r="E6" s="713">
        <v>0.6</v>
      </c>
      <c r="F6" s="605"/>
    </row>
    <row r="7" spans="1:6" s="6" customFormat="1" ht="17.45" customHeight="1" x14ac:dyDescent="0.3">
      <c r="A7" s="272">
        <f>'Tbl1a&amp;b. A'!B8</f>
        <v>41641</v>
      </c>
      <c r="B7" s="607">
        <v>405</v>
      </c>
      <c r="C7" s="274">
        <v>8.4</v>
      </c>
      <c r="D7" s="338">
        <v>1450</v>
      </c>
      <c r="E7" s="714">
        <v>0.6</v>
      </c>
      <c r="F7" s="605"/>
    </row>
    <row r="8" spans="1:6" s="6" customFormat="1" ht="17.45" customHeight="1" x14ac:dyDescent="0.3">
      <c r="A8" s="272">
        <f>'Tbl1a&amp;b. A'!B9</f>
        <v>41642</v>
      </c>
      <c r="B8" s="607">
        <v>403</v>
      </c>
      <c r="C8" s="274">
        <v>8.6</v>
      </c>
      <c r="D8" s="338">
        <v>1440</v>
      </c>
      <c r="E8" s="714">
        <v>0.6</v>
      </c>
      <c r="F8" s="605"/>
    </row>
    <row r="9" spans="1:6" s="6" customFormat="1" ht="17.45" customHeight="1" x14ac:dyDescent="0.3">
      <c r="A9" s="272">
        <f>'Tbl1a&amp;b. A'!B10</f>
        <v>41643</v>
      </c>
      <c r="B9" s="607">
        <v>395</v>
      </c>
      <c r="C9" s="274">
        <v>8.6999999999999993</v>
      </c>
      <c r="D9" s="338">
        <v>1450</v>
      </c>
      <c r="E9" s="714">
        <v>0.6</v>
      </c>
      <c r="F9" s="605"/>
    </row>
    <row r="10" spans="1:6" s="6" customFormat="1" ht="17.45" customHeight="1" x14ac:dyDescent="0.3">
      <c r="A10" s="272">
        <f>'Tbl1a&amp;b. A'!B11</f>
        <v>41644</v>
      </c>
      <c r="B10" s="607">
        <v>393</v>
      </c>
      <c r="C10" s="274">
        <v>8.8000000000000007</v>
      </c>
      <c r="D10" s="338">
        <v>1470</v>
      </c>
      <c r="E10" s="714">
        <v>0.6</v>
      </c>
      <c r="F10" s="605"/>
    </row>
    <row r="11" spans="1:6" s="6" customFormat="1" ht="17.45" customHeight="1" x14ac:dyDescent="0.3">
      <c r="A11" s="272">
        <f>'Tbl1a&amp;b. A'!B12</f>
        <v>41645</v>
      </c>
      <c r="B11" s="607">
        <v>389</v>
      </c>
      <c r="C11" s="274">
        <v>8.6999999999999993</v>
      </c>
      <c r="D11" s="338">
        <v>1460</v>
      </c>
      <c r="E11" s="714">
        <v>0.5</v>
      </c>
      <c r="F11" s="605"/>
    </row>
    <row r="12" spans="1:6" s="6" customFormat="1" ht="17.45" customHeight="1" x14ac:dyDescent="0.3">
      <c r="A12" s="272">
        <f>'Tbl1a&amp;b. A'!B13</f>
        <v>41646</v>
      </c>
      <c r="B12" s="607">
        <v>378</v>
      </c>
      <c r="C12" s="274">
        <v>9.3000000000000007</v>
      </c>
      <c r="D12" s="338">
        <v>1460</v>
      </c>
      <c r="E12" s="714">
        <v>0.5</v>
      </c>
      <c r="F12" s="605"/>
    </row>
    <row r="13" spans="1:6" s="6" customFormat="1" ht="17.45" customHeight="1" x14ac:dyDescent="0.3">
      <c r="A13" s="272">
        <f>'Tbl1a&amp;b. A'!B14</f>
        <v>41647</v>
      </c>
      <c r="B13" s="607">
        <v>365</v>
      </c>
      <c r="C13" s="274">
        <v>9.4</v>
      </c>
      <c r="D13" s="338">
        <v>1480</v>
      </c>
      <c r="E13" s="714">
        <v>0.4</v>
      </c>
      <c r="F13" s="605"/>
    </row>
    <row r="14" spans="1:6" s="6" customFormat="1" ht="17.45" customHeight="1" x14ac:dyDescent="0.3">
      <c r="A14" s="272">
        <f>'Tbl1a&amp;b. A'!B15</f>
        <v>41648</v>
      </c>
      <c r="B14" s="607">
        <v>362</v>
      </c>
      <c r="C14" s="274">
        <v>9.6999999999999993</v>
      </c>
      <c r="D14" s="338">
        <v>1480</v>
      </c>
      <c r="E14" s="714">
        <v>0.5</v>
      </c>
      <c r="F14" s="605"/>
    </row>
    <row r="15" spans="1:6" s="6" customFormat="1" ht="17.45" customHeight="1" x14ac:dyDescent="0.3">
      <c r="A15" s="272">
        <f>'Tbl1a&amp;b. A'!B16</f>
        <v>41649</v>
      </c>
      <c r="B15" s="607">
        <v>366</v>
      </c>
      <c r="C15" s="274">
        <v>10.1</v>
      </c>
      <c r="D15" s="338">
        <v>1520</v>
      </c>
      <c r="E15" s="714">
        <v>0.6</v>
      </c>
      <c r="F15" s="605"/>
    </row>
    <row r="16" spans="1:6" s="6" customFormat="1" ht="17.45" customHeight="1" x14ac:dyDescent="0.3">
      <c r="A16" s="272">
        <f>'Tbl1a&amp;b. A'!B17</f>
        <v>41650</v>
      </c>
      <c r="B16" s="607">
        <v>367</v>
      </c>
      <c r="C16" s="274">
        <v>10.3</v>
      </c>
      <c r="D16" s="338">
        <v>1540</v>
      </c>
      <c r="E16" s="715"/>
      <c r="F16" s="605"/>
    </row>
    <row r="17" spans="1:6" s="6" customFormat="1" ht="17.45" customHeight="1" x14ac:dyDescent="0.3">
      <c r="A17" s="272">
        <f>'Tbl1a&amp;b. A'!B18</f>
        <v>41651</v>
      </c>
      <c r="B17" s="607">
        <v>365</v>
      </c>
      <c r="C17" s="274">
        <v>9.8000000000000007</v>
      </c>
      <c r="D17" s="338">
        <v>1540</v>
      </c>
      <c r="E17" s="715"/>
      <c r="F17" s="605"/>
    </row>
    <row r="18" spans="1:6" s="6" customFormat="1" ht="17.45" customHeight="1" x14ac:dyDescent="0.3">
      <c r="A18" s="272">
        <f>'Tbl1a&amp;b. A'!B19</f>
        <v>41652</v>
      </c>
      <c r="B18" s="607">
        <v>354</v>
      </c>
      <c r="C18" s="274">
        <v>9.5</v>
      </c>
      <c r="D18" s="338">
        <v>1550</v>
      </c>
      <c r="E18" s="715"/>
      <c r="F18" s="605"/>
    </row>
    <row r="19" spans="1:6" s="6" customFormat="1" ht="17.45" customHeight="1" x14ac:dyDescent="0.3">
      <c r="A19" s="272">
        <f>'Tbl1a&amp;b. A'!B20</f>
        <v>41653</v>
      </c>
      <c r="B19" s="607">
        <v>350</v>
      </c>
      <c r="C19" s="274">
        <v>9.3000000000000007</v>
      </c>
      <c r="D19" s="338">
        <v>1580</v>
      </c>
      <c r="E19" s="715"/>
      <c r="F19" s="605"/>
    </row>
    <row r="20" spans="1:6" s="6" customFormat="1" ht="17.45" customHeight="1" x14ac:dyDescent="0.3">
      <c r="A20" s="272">
        <f>'Tbl1a&amp;b. A'!B21</f>
        <v>41654</v>
      </c>
      <c r="B20" s="607">
        <v>351</v>
      </c>
      <c r="C20" s="274">
        <v>9.4</v>
      </c>
      <c r="D20" s="338">
        <v>1590</v>
      </c>
      <c r="E20" s="715"/>
      <c r="F20" s="605"/>
    </row>
    <row r="21" spans="1:6" s="6" customFormat="1" ht="17.45" customHeight="1" x14ac:dyDescent="0.3">
      <c r="A21" s="272">
        <f>'Tbl1a&amp;b. A'!B22</f>
        <v>41655</v>
      </c>
      <c r="B21" s="607">
        <v>343</v>
      </c>
      <c r="C21" s="274">
        <v>9.6999999999999993</v>
      </c>
      <c r="D21" s="338">
        <v>1600</v>
      </c>
      <c r="E21" s="715"/>
      <c r="F21" s="605"/>
    </row>
    <row r="22" spans="1:6" s="6" customFormat="1" ht="17.45" customHeight="1" x14ac:dyDescent="0.3">
      <c r="A22" s="272">
        <f>'Tbl1a&amp;b. A'!B23</f>
        <v>41656</v>
      </c>
      <c r="B22" s="607">
        <v>332</v>
      </c>
      <c r="C22" s="274">
        <v>9.9</v>
      </c>
      <c r="D22" s="338">
        <v>1620</v>
      </c>
      <c r="E22" s="715"/>
      <c r="F22" s="605"/>
    </row>
    <row r="23" spans="1:6" s="6" customFormat="1" ht="17.45" customHeight="1" x14ac:dyDescent="0.3">
      <c r="A23" s="272">
        <f>'Tbl1a&amp;b. A'!B24</f>
        <v>41657</v>
      </c>
      <c r="B23" s="607">
        <v>327</v>
      </c>
      <c r="C23" s="274">
        <v>9.9</v>
      </c>
      <c r="D23" s="338">
        <v>1660</v>
      </c>
      <c r="E23" s="715"/>
      <c r="F23" s="605"/>
    </row>
    <row r="24" spans="1:6" s="6" customFormat="1" ht="17.45" customHeight="1" x14ac:dyDescent="0.3">
      <c r="A24" s="272">
        <f>'Tbl1a&amp;b. A'!B25</f>
        <v>41658</v>
      </c>
      <c r="B24" s="607">
        <v>332</v>
      </c>
      <c r="C24" s="274">
        <v>9.9</v>
      </c>
      <c r="D24" s="338">
        <v>1690</v>
      </c>
      <c r="E24" s="715"/>
      <c r="F24" s="605"/>
    </row>
    <row r="25" spans="1:6" s="6" customFormat="1" ht="17.45" customHeight="1" x14ac:dyDescent="0.3">
      <c r="A25" s="272">
        <f>'Tbl1a&amp;b. A'!B26</f>
        <v>41659</v>
      </c>
      <c r="B25" s="607">
        <v>336</v>
      </c>
      <c r="C25" s="274">
        <v>9.9</v>
      </c>
      <c r="D25" s="338">
        <v>1700</v>
      </c>
      <c r="E25" s="715"/>
      <c r="F25" s="605"/>
    </row>
    <row r="26" spans="1:6" s="6" customFormat="1" ht="17.45" customHeight="1" x14ac:dyDescent="0.3">
      <c r="A26" s="272">
        <f>'Tbl1a&amp;b. A'!B27</f>
        <v>41660</v>
      </c>
      <c r="B26" s="607">
        <v>333</v>
      </c>
      <c r="C26" s="274">
        <v>9.8000000000000007</v>
      </c>
      <c r="D26" s="338">
        <v>1720</v>
      </c>
      <c r="E26" s="715"/>
      <c r="F26" s="605"/>
    </row>
    <row r="27" spans="1:6" s="6" customFormat="1" ht="17.45" customHeight="1" x14ac:dyDescent="0.3">
      <c r="A27" s="272">
        <f>'Tbl1a&amp;b. A'!B28</f>
        <v>41661</v>
      </c>
      <c r="B27" s="607">
        <v>335</v>
      </c>
      <c r="C27" s="274">
        <v>9.6999999999999993</v>
      </c>
      <c r="D27" s="338">
        <v>1750</v>
      </c>
      <c r="E27" s="715"/>
      <c r="F27" s="605"/>
    </row>
    <row r="28" spans="1:6" s="6" customFormat="1" ht="17.45" customHeight="1" x14ac:dyDescent="0.3">
      <c r="A28" s="272">
        <f>'Tbl1a&amp;b. A'!B29</f>
        <v>41662</v>
      </c>
      <c r="B28" s="607">
        <v>342</v>
      </c>
      <c r="C28" s="274">
        <v>9.6999999999999993</v>
      </c>
      <c r="D28" s="338">
        <v>1750</v>
      </c>
      <c r="E28" s="714">
        <v>0.7</v>
      </c>
      <c r="F28" s="605"/>
    </row>
    <row r="29" spans="1:6" s="6" customFormat="1" ht="17.45" customHeight="1" x14ac:dyDescent="0.3">
      <c r="A29" s="272">
        <f>'Tbl1a&amp;b. A'!B30</f>
        <v>41663</v>
      </c>
      <c r="B29" s="607">
        <v>346</v>
      </c>
      <c r="C29" s="274">
        <v>10.4</v>
      </c>
      <c r="D29" s="338">
        <v>1740</v>
      </c>
      <c r="E29" s="714">
        <v>0.7</v>
      </c>
      <c r="F29" s="605"/>
    </row>
    <row r="30" spans="1:6" s="6" customFormat="1" ht="17.45" customHeight="1" x14ac:dyDescent="0.3">
      <c r="A30" s="272">
        <f>'Tbl1a&amp;b. A'!B31</f>
        <v>41664</v>
      </c>
      <c r="B30" s="607">
        <v>347</v>
      </c>
      <c r="C30" s="274">
        <v>11.1</v>
      </c>
      <c r="D30" s="338">
        <v>1730</v>
      </c>
      <c r="E30" s="714">
        <v>0.8</v>
      </c>
      <c r="F30" s="605"/>
    </row>
    <row r="31" spans="1:6" s="6" customFormat="1" ht="17.45" customHeight="1" x14ac:dyDescent="0.3">
      <c r="A31" s="272">
        <f>'Tbl1a&amp;b. A'!B32</f>
        <v>41665</v>
      </c>
      <c r="B31" s="607">
        <v>350</v>
      </c>
      <c r="C31" s="274">
        <v>11.2</v>
      </c>
      <c r="D31" s="338">
        <v>1740</v>
      </c>
      <c r="E31" s="714">
        <v>0.8</v>
      </c>
      <c r="F31" s="605"/>
    </row>
    <row r="32" spans="1:6" s="6" customFormat="1" ht="17.45" customHeight="1" x14ac:dyDescent="0.3">
      <c r="A32" s="272">
        <f>'Tbl1a&amp;b. A'!B33</f>
        <v>41666</v>
      </c>
      <c r="B32" s="607">
        <v>360</v>
      </c>
      <c r="C32" s="274">
        <v>10.9</v>
      </c>
      <c r="D32" s="338">
        <v>1750</v>
      </c>
      <c r="E32" s="714">
        <v>0.8</v>
      </c>
      <c r="F32" s="605"/>
    </row>
    <row r="33" spans="1:6" s="6" customFormat="1" ht="17.45" customHeight="1" x14ac:dyDescent="0.3">
      <c r="A33" s="272">
        <f>'Tbl1a&amp;b. A'!B34</f>
        <v>41667</v>
      </c>
      <c r="B33" s="607">
        <v>353</v>
      </c>
      <c r="C33" s="274">
        <v>11.8</v>
      </c>
      <c r="D33" s="338">
        <v>1770</v>
      </c>
      <c r="E33" s="714">
        <v>1</v>
      </c>
      <c r="F33" s="605"/>
    </row>
    <row r="34" spans="1:6" s="6" customFormat="1" ht="17.45" customHeight="1" x14ac:dyDescent="0.3">
      <c r="A34" s="272">
        <f>'Tbl1a&amp;b. A'!B35</f>
        <v>41668</v>
      </c>
      <c r="B34" s="607">
        <v>354</v>
      </c>
      <c r="C34" s="274">
        <v>13.7</v>
      </c>
      <c r="D34" s="338">
        <v>1810</v>
      </c>
      <c r="E34" s="714">
        <v>1.2</v>
      </c>
      <c r="F34" s="605"/>
    </row>
    <row r="35" spans="1:6" s="6" customFormat="1" ht="17.45" customHeight="1" x14ac:dyDescent="0.3">
      <c r="A35" s="272">
        <f>'Tbl1a&amp;b. A'!B36</f>
        <v>41669</v>
      </c>
      <c r="B35" s="607">
        <v>369</v>
      </c>
      <c r="C35" s="274">
        <v>14.6</v>
      </c>
      <c r="D35" s="338">
        <v>1840</v>
      </c>
      <c r="E35" s="714">
        <v>1.3</v>
      </c>
      <c r="F35" s="605"/>
    </row>
    <row r="36" spans="1:6" s="6" customFormat="1" ht="17.45" customHeight="1" x14ac:dyDescent="0.3">
      <c r="A36" s="272">
        <f>'Tbl1a&amp;b. A'!B37</f>
        <v>41670</v>
      </c>
      <c r="B36" s="607">
        <v>394</v>
      </c>
      <c r="C36" s="274">
        <v>13.8</v>
      </c>
      <c r="D36" s="338">
        <v>1780</v>
      </c>
      <c r="E36" s="714">
        <v>1.3</v>
      </c>
      <c r="F36" s="605"/>
    </row>
    <row r="37" spans="1:6" s="6" customFormat="1" ht="17.45" customHeight="1" x14ac:dyDescent="0.3">
      <c r="A37" s="272">
        <f>'Tbl1a&amp;b. A'!B38</f>
        <v>41671</v>
      </c>
      <c r="B37" s="607">
        <v>406</v>
      </c>
      <c r="C37" s="274">
        <v>11.9</v>
      </c>
      <c r="D37" s="338">
        <v>1600</v>
      </c>
      <c r="E37" s="714">
        <v>1</v>
      </c>
      <c r="F37" s="605"/>
    </row>
    <row r="38" spans="1:6" s="6" customFormat="1" ht="17.45" customHeight="1" x14ac:dyDescent="0.3">
      <c r="A38" s="272">
        <f>'Tbl1a&amp;b. A'!B39</f>
        <v>41672</v>
      </c>
      <c r="B38" s="607">
        <v>415</v>
      </c>
      <c r="C38" s="274">
        <v>10.4</v>
      </c>
      <c r="D38" s="338">
        <v>1580</v>
      </c>
      <c r="E38" s="714">
        <v>1</v>
      </c>
      <c r="F38" s="605"/>
    </row>
    <row r="39" spans="1:6" s="6" customFormat="1" ht="17.45" customHeight="1" x14ac:dyDescent="0.3">
      <c r="A39" s="272">
        <f>'Tbl1a&amp;b. A'!B40</f>
        <v>41673</v>
      </c>
      <c r="B39" s="607">
        <v>422</v>
      </c>
      <c r="C39" s="274">
        <v>9.9</v>
      </c>
      <c r="D39" s="338">
        <v>1550</v>
      </c>
      <c r="E39" s="714">
        <v>1</v>
      </c>
      <c r="F39" s="605"/>
    </row>
    <row r="40" spans="1:6" s="6" customFormat="1" ht="17.45" customHeight="1" x14ac:dyDescent="0.3">
      <c r="A40" s="272">
        <f>'Tbl1a&amp;b. A'!B41</f>
        <v>41674</v>
      </c>
      <c r="B40" s="607">
        <v>415</v>
      </c>
      <c r="C40" s="274">
        <v>10.4</v>
      </c>
      <c r="D40" s="419" t="s">
        <v>229</v>
      </c>
      <c r="E40" s="714">
        <v>0.8</v>
      </c>
      <c r="F40" s="605"/>
    </row>
    <row r="41" spans="1:6" s="6" customFormat="1" ht="17.45" customHeight="1" x14ac:dyDescent="0.3">
      <c r="A41" s="272">
        <f>'Tbl1a&amp;b. A'!B42</f>
        <v>41675</v>
      </c>
      <c r="B41" s="607">
        <v>403</v>
      </c>
      <c r="C41" s="274">
        <v>10.7</v>
      </c>
      <c r="D41" s="338">
        <v>1530</v>
      </c>
      <c r="E41" s="714">
        <v>0.7</v>
      </c>
      <c r="F41" s="605"/>
    </row>
    <row r="42" spans="1:6" s="6" customFormat="1" ht="17.45" customHeight="1" x14ac:dyDescent="0.3">
      <c r="A42" s="272">
        <f>'Tbl1a&amp;b. A'!B43</f>
        <v>41676</v>
      </c>
      <c r="B42" s="607">
        <v>408</v>
      </c>
      <c r="C42" s="274">
        <v>11.2</v>
      </c>
      <c r="D42" s="338">
        <v>1600</v>
      </c>
      <c r="E42" s="714">
        <v>1.2</v>
      </c>
      <c r="F42" s="605"/>
    </row>
    <row r="43" spans="1:6" s="6" customFormat="1" ht="17.45" customHeight="1" x14ac:dyDescent="0.3">
      <c r="A43" s="272">
        <f>'Tbl1a&amp;b. A'!B44</f>
        <v>41677</v>
      </c>
      <c r="B43" s="607">
        <v>414</v>
      </c>
      <c r="C43" s="274">
        <v>10.9</v>
      </c>
      <c r="D43" s="338">
        <v>1650</v>
      </c>
      <c r="E43" s="714">
        <v>1.1000000000000001</v>
      </c>
      <c r="F43" s="605"/>
    </row>
    <row r="44" spans="1:6" s="6" customFormat="1" ht="17.45" customHeight="1" x14ac:dyDescent="0.3">
      <c r="A44" s="272">
        <f>'Tbl1a&amp;b. A'!B45</f>
        <v>41678</v>
      </c>
      <c r="B44" s="607">
        <v>432</v>
      </c>
      <c r="C44" s="274">
        <v>11.4</v>
      </c>
      <c r="D44" s="338">
        <v>1630</v>
      </c>
      <c r="E44" s="714">
        <v>0.9</v>
      </c>
      <c r="F44" s="605"/>
    </row>
    <row r="45" spans="1:6" s="6" customFormat="1" ht="17.45" customHeight="1" x14ac:dyDescent="0.3">
      <c r="A45" s="272">
        <f>'Tbl1a&amp;b. A'!B46</f>
        <v>41679</v>
      </c>
      <c r="B45" s="607">
        <v>455</v>
      </c>
      <c r="C45" s="274">
        <v>12.5</v>
      </c>
      <c r="D45" s="338">
        <v>1660</v>
      </c>
      <c r="E45" s="714">
        <v>1.1000000000000001</v>
      </c>
      <c r="F45" s="605"/>
    </row>
    <row r="46" spans="1:6" s="6" customFormat="1" ht="17.45" customHeight="1" x14ac:dyDescent="0.3">
      <c r="A46" s="272">
        <f>'Tbl1a&amp;b. A'!B47</f>
        <v>41680</v>
      </c>
      <c r="B46" s="607">
        <v>474</v>
      </c>
      <c r="C46" s="274">
        <v>13.7</v>
      </c>
      <c r="D46" s="338">
        <v>1680</v>
      </c>
      <c r="E46" s="714">
        <v>1.7</v>
      </c>
      <c r="F46" s="605"/>
    </row>
    <row r="47" spans="1:6" s="6" customFormat="1" ht="17.45" customHeight="1" x14ac:dyDescent="0.3">
      <c r="A47" s="272">
        <f>'Tbl1a&amp;b. A'!B48</f>
        <v>41681</v>
      </c>
      <c r="B47" s="607">
        <v>482</v>
      </c>
      <c r="C47" s="274">
        <v>14</v>
      </c>
      <c r="D47" s="338">
        <v>1700</v>
      </c>
      <c r="E47" s="714">
        <v>1.8</v>
      </c>
      <c r="F47" s="605"/>
    </row>
    <row r="48" spans="1:6" s="6" customFormat="1" ht="17.45" customHeight="1" x14ac:dyDescent="0.3">
      <c r="A48" s="272">
        <f>'Tbl1a&amp;b. A'!B49</f>
        <v>41682</v>
      </c>
      <c r="B48" s="607">
        <v>475</v>
      </c>
      <c r="C48" s="274">
        <v>14.2</v>
      </c>
      <c r="D48" s="338">
        <v>1660</v>
      </c>
      <c r="E48" s="714">
        <v>1.8</v>
      </c>
      <c r="F48" s="605"/>
    </row>
    <row r="49" spans="1:6" s="6" customFormat="1" ht="17.45" customHeight="1" x14ac:dyDescent="0.3">
      <c r="A49" s="272">
        <f>'Tbl1a&amp;b. A'!B50</f>
        <v>41683</v>
      </c>
      <c r="B49" s="607">
        <v>459</v>
      </c>
      <c r="C49" s="274">
        <v>14.6</v>
      </c>
      <c r="D49" s="338">
        <v>1660</v>
      </c>
      <c r="E49" s="714">
        <v>1.6</v>
      </c>
      <c r="F49" s="605"/>
    </row>
    <row r="50" spans="1:6" s="6" customFormat="1" ht="17.45" customHeight="1" x14ac:dyDescent="0.3">
      <c r="A50" s="272">
        <f>'Tbl1a&amp;b. A'!B51</f>
        <v>41684</v>
      </c>
      <c r="B50" s="607">
        <v>438</v>
      </c>
      <c r="C50" s="274">
        <v>15.5</v>
      </c>
      <c r="D50" s="338">
        <v>1660</v>
      </c>
      <c r="E50" s="714">
        <v>1.5</v>
      </c>
      <c r="F50" s="605"/>
    </row>
    <row r="51" spans="1:6" s="6" customFormat="1" ht="17.45" customHeight="1" x14ac:dyDescent="0.3">
      <c r="A51" s="272">
        <f>'Tbl1a&amp;b. A'!B52</f>
        <v>41685</v>
      </c>
      <c r="B51" s="607">
        <v>426</v>
      </c>
      <c r="C51" s="274">
        <v>15.1</v>
      </c>
      <c r="D51" s="338">
        <v>1710</v>
      </c>
      <c r="E51" s="714">
        <v>1.4</v>
      </c>
      <c r="F51" s="605"/>
    </row>
    <row r="52" spans="1:6" s="6" customFormat="1" ht="17.45" customHeight="1" x14ac:dyDescent="0.3">
      <c r="A52" s="272">
        <f>'Tbl1a&amp;b. A'!B53</f>
        <v>41686</v>
      </c>
      <c r="B52" s="607">
        <v>417</v>
      </c>
      <c r="C52" s="274">
        <v>14.9</v>
      </c>
      <c r="D52" s="338">
        <v>1740</v>
      </c>
      <c r="E52" s="714">
        <v>1.4</v>
      </c>
      <c r="F52" s="605"/>
    </row>
    <row r="53" spans="1:6" s="6" customFormat="1" ht="17.45" customHeight="1" x14ac:dyDescent="0.3">
      <c r="A53" s="272">
        <f>'Tbl1a&amp;b. A'!B54</f>
        <v>41687</v>
      </c>
      <c r="B53" s="607">
        <v>400</v>
      </c>
      <c r="C53" s="274">
        <v>14.5</v>
      </c>
      <c r="D53" s="338">
        <v>1800</v>
      </c>
      <c r="E53" s="714">
        <v>1.3</v>
      </c>
      <c r="F53" s="605"/>
    </row>
    <row r="54" spans="1:6" s="6" customFormat="1" ht="17.45" customHeight="1" x14ac:dyDescent="0.3">
      <c r="A54" s="272">
        <f>'Tbl1a&amp;b. A'!B55</f>
        <v>41688</v>
      </c>
      <c r="B54" s="607">
        <v>382</v>
      </c>
      <c r="C54" s="274">
        <v>13.9</v>
      </c>
      <c r="D54" s="338">
        <v>1830</v>
      </c>
      <c r="E54" s="714">
        <v>1.4</v>
      </c>
      <c r="F54" s="605"/>
    </row>
    <row r="55" spans="1:6" s="6" customFormat="1" ht="17.45" customHeight="1" x14ac:dyDescent="0.3">
      <c r="A55" s="272">
        <f>'Tbl1a&amp;b. A'!B56</f>
        <v>41689</v>
      </c>
      <c r="B55" s="607">
        <v>377</v>
      </c>
      <c r="C55" s="274">
        <v>14</v>
      </c>
      <c r="D55" s="338">
        <v>1940</v>
      </c>
      <c r="E55" s="714">
        <v>1.5</v>
      </c>
      <c r="F55" s="605"/>
    </row>
    <row r="56" spans="1:6" s="6" customFormat="1" ht="17.45" customHeight="1" x14ac:dyDescent="0.3">
      <c r="A56" s="272">
        <f>'Tbl1a&amp;b. A'!B57</f>
        <v>41690</v>
      </c>
      <c r="B56" s="607">
        <v>370</v>
      </c>
      <c r="C56" s="274">
        <v>13.6</v>
      </c>
      <c r="D56" s="338">
        <v>1980</v>
      </c>
      <c r="E56" s="714">
        <v>1.7</v>
      </c>
      <c r="F56" s="605"/>
    </row>
    <row r="57" spans="1:6" s="6" customFormat="1" ht="17.45" customHeight="1" x14ac:dyDescent="0.3">
      <c r="A57" s="272">
        <f>'Tbl1a&amp;b. A'!B58</f>
        <v>41691</v>
      </c>
      <c r="B57" s="607">
        <v>366</v>
      </c>
      <c r="C57" s="274">
        <v>13.4</v>
      </c>
      <c r="D57" s="338">
        <v>2060</v>
      </c>
      <c r="E57" s="714">
        <v>2.2999999999999998</v>
      </c>
      <c r="F57" s="605"/>
    </row>
    <row r="58" spans="1:6" s="6" customFormat="1" ht="17.45" customHeight="1" x14ac:dyDescent="0.3">
      <c r="A58" s="272">
        <f>'Tbl1a&amp;b. A'!B59</f>
        <v>41692</v>
      </c>
      <c r="B58" s="607">
        <v>357</v>
      </c>
      <c r="C58" s="274">
        <v>14.2</v>
      </c>
      <c r="D58" s="338">
        <v>2060</v>
      </c>
      <c r="E58" s="714">
        <v>2.2000000000000002</v>
      </c>
      <c r="F58" s="605"/>
    </row>
    <row r="59" spans="1:6" s="6" customFormat="1" ht="17.45" customHeight="1" x14ac:dyDescent="0.3">
      <c r="A59" s="272">
        <f>'Tbl1a&amp;b. A'!B60</f>
        <v>41693</v>
      </c>
      <c r="B59" s="607">
        <v>349</v>
      </c>
      <c r="C59" s="274">
        <v>14.7</v>
      </c>
      <c r="D59" s="338">
        <v>1960</v>
      </c>
      <c r="E59" s="714">
        <v>1.6</v>
      </c>
      <c r="F59" s="605"/>
    </row>
    <row r="60" spans="1:6" s="6" customFormat="1" ht="17.45" customHeight="1" x14ac:dyDescent="0.3">
      <c r="A60" s="272">
        <f>'Tbl1a&amp;b. A'!B61</f>
        <v>41694</v>
      </c>
      <c r="B60" s="607">
        <v>348</v>
      </c>
      <c r="C60" s="274">
        <v>15.3</v>
      </c>
      <c r="D60" s="338">
        <v>1950</v>
      </c>
      <c r="E60" s="714">
        <v>1.3</v>
      </c>
      <c r="F60" s="605"/>
    </row>
    <row r="61" spans="1:6" s="6" customFormat="1" ht="17.45" customHeight="1" x14ac:dyDescent="0.3">
      <c r="A61" s="272">
        <f>'Tbl1a&amp;b. A'!B62</f>
        <v>41695</v>
      </c>
      <c r="B61" s="607">
        <v>341</v>
      </c>
      <c r="C61" s="274">
        <v>15.8</v>
      </c>
      <c r="D61" s="338">
        <v>1880</v>
      </c>
      <c r="E61" s="714">
        <v>1.1000000000000001</v>
      </c>
      <c r="F61" s="605"/>
    </row>
    <row r="62" spans="1:6" s="6" customFormat="1" ht="17.45" customHeight="1" x14ac:dyDescent="0.3">
      <c r="A62" s="272">
        <f>'Tbl1a&amp;b. A'!B63</f>
        <v>41696</v>
      </c>
      <c r="B62" s="607">
        <v>339</v>
      </c>
      <c r="C62" s="274">
        <v>15.8</v>
      </c>
      <c r="D62" s="338">
        <v>1910</v>
      </c>
      <c r="E62" s="714">
        <v>0.9</v>
      </c>
      <c r="F62" s="605"/>
    </row>
    <row r="63" spans="1:6" s="6" customFormat="1" ht="17.45" customHeight="1" x14ac:dyDescent="0.3">
      <c r="A63" s="272">
        <f>'Tbl1a&amp;b. A'!B64</f>
        <v>41697</v>
      </c>
      <c r="B63" s="607">
        <v>357</v>
      </c>
      <c r="C63" s="274">
        <v>15.3</v>
      </c>
      <c r="D63" s="338">
        <v>1840</v>
      </c>
      <c r="E63" s="714">
        <v>0.8</v>
      </c>
      <c r="F63" s="605"/>
    </row>
    <row r="64" spans="1:6" s="6" customFormat="1" ht="17.45" customHeight="1" x14ac:dyDescent="0.3">
      <c r="A64" s="272">
        <f>'Tbl1a&amp;b. A'!B65</f>
        <v>41698</v>
      </c>
      <c r="B64" s="607">
        <v>392</v>
      </c>
      <c r="C64" s="274">
        <v>15.2</v>
      </c>
      <c r="D64" s="338">
        <v>1830</v>
      </c>
      <c r="E64" s="714">
        <v>1</v>
      </c>
      <c r="F64" s="605"/>
    </row>
    <row r="65" spans="1:6" s="6" customFormat="1" ht="17.45" customHeight="1" x14ac:dyDescent="0.3">
      <c r="A65" s="272">
        <f>'Tbl1a&amp;b. A'!B66</f>
        <v>41699</v>
      </c>
      <c r="B65" s="607">
        <v>423.04166666666669</v>
      </c>
      <c r="C65" s="274">
        <v>14.854166666666664</v>
      </c>
      <c r="D65" s="338">
        <v>1899.0625</v>
      </c>
      <c r="E65" s="714">
        <v>1.2</v>
      </c>
      <c r="F65" s="605"/>
    </row>
    <row r="66" spans="1:6" s="6" customFormat="1" ht="17.45" customHeight="1" x14ac:dyDescent="0.3">
      <c r="A66" s="272">
        <f>'Tbl1a&amp;b. A'!B67</f>
        <v>41700</v>
      </c>
      <c r="B66" s="607">
        <v>451.125</v>
      </c>
      <c r="C66" s="274">
        <v>15.127083333333339</v>
      </c>
      <c r="D66" s="338">
        <v>1981.9791666666667</v>
      </c>
      <c r="E66" s="714">
        <v>1.8</v>
      </c>
      <c r="F66" s="605"/>
    </row>
    <row r="67" spans="1:6" s="6" customFormat="1" ht="17.45" customHeight="1" x14ac:dyDescent="0.3">
      <c r="A67" s="272">
        <f>'Tbl1a&amp;b. A'!B68</f>
        <v>41701</v>
      </c>
      <c r="B67" s="607">
        <v>460.04166666666669</v>
      </c>
      <c r="C67" s="274">
        <v>14.452083333333329</v>
      </c>
      <c r="D67" s="338">
        <v>2068.5416666666665</v>
      </c>
      <c r="E67" s="714">
        <v>2.4</v>
      </c>
      <c r="F67" s="605"/>
    </row>
    <row r="68" spans="1:6" s="6" customFormat="1" ht="17.45" customHeight="1" x14ac:dyDescent="0.3">
      <c r="A68" s="272">
        <f>'Tbl1a&amp;b. A'!B69</f>
        <v>41702</v>
      </c>
      <c r="B68" s="607">
        <v>454.03125</v>
      </c>
      <c r="C68" s="274">
        <v>15.485416666666673</v>
      </c>
      <c r="D68" s="338">
        <v>2051.4583333333335</v>
      </c>
      <c r="E68" s="714">
        <v>3</v>
      </c>
      <c r="F68" s="605"/>
    </row>
    <row r="69" spans="1:6" s="6" customFormat="1" ht="17.45" customHeight="1" x14ac:dyDescent="0.3">
      <c r="A69" s="272">
        <f>'Tbl1a&amp;b. A'!B70</f>
        <v>41703</v>
      </c>
      <c r="B69" s="607">
        <v>434.39583333333331</v>
      </c>
      <c r="C69" s="274">
        <v>16.968749999999993</v>
      </c>
      <c r="D69" s="338">
        <v>2080</v>
      </c>
      <c r="E69" s="714">
        <v>2.5</v>
      </c>
      <c r="F69" s="605"/>
    </row>
    <row r="70" spans="1:6" s="6" customFormat="1" ht="17.45" customHeight="1" x14ac:dyDescent="0.3">
      <c r="A70" s="272">
        <f>'Tbl1a&amp;b. A'!B71</f>
        <v>41704</v>
      </c>
      <c r="B70" s="607">
        <v>429.10416666666669</v>
      </c>
      <c r="C70" s="274">
        <v>18.054166666666674</v>
      </c>
      <c r="D70" s="338">
        <v>2120.625</v>
      </c>
      <c r="E70" s="715"/>
      <c r="F70" s="605"/>
    </row>
    <row r="71" spans="1:6" s="6" customFormat="1" ht="17.45" customHeight="1" x14ac:dyDescent="0.3">
      <c r="A71" s="272">
        <f>'Tbl1a&amp;b. A'!B72</f>
        <v>41705</v>
      </c>
      <c r="B71" s="607">
        <v>416.52083333333331</v>
      </c>
      <c r="C71" s="274">
        <v>16.996874999999996</v>
      </c>
      <c r="D71" s="338">
        <v>2173.9583333333335</v>
      </c>
      <c r="E71" s="715"/>
      <c r="F71" s="605"/>
    </row>
    <row r="72" spans="1:6" s="6" customFormat="1" ht="17.45" customHeight="1" x14ac:dyDescent="0.3">
      <c r="A72" s="272">
        <f>'Tbl1a&amp;b. A'!B73</f>
        <v>41706</v>
      </c>
      <c r="B72" s="607">
        <v>407.85416666666669</v>
      </c>
      <c r="C72" s="274">
        <v>16.882291666666664</v>
      </c>
      <c r="D72" s="338">
        <v>2186.6666666666665</v>
      </c>
      <c r="E72" s="715"/>
      <c r="F72" s="605"/>
    </row>
    <row r="73" spans="1:6" s="6" customFormat="1" ht="17.45" customHeight="1" x14ac:dyDescent="0.3">
      <c r="A73" s="272">
        <f>'Tbl1a&amp;b. A'!B74</f>
        <v>41707</v>
      </c>
      <c r="B73" s="607">
        <v>402.79347826086956</v>
      </c>
      <c r="C73" s="274">
        <v>17.704347826086959</v>
      </c>
      <c r="D73" s="338">
        <v>2092.0652173913045</v>
      </c>
      <c r="E73" s="715"/>
      <c r="F73" s="605"/>
    </row>
    <row r="74" spans="1:6" s="6" customFormat="1" ht="17.45" customHeight="1" x14ac:dyDescent="0.3">
      <c r="A74" s="272">
        <f>'Tbl1a&amp;b. A'!B75</f>
        <v>41708</v>
      </c>
      <c r="B74" s="607">
        <v>398.98958333333331</v>
      </c>
      <c r="C74" s="274">
        <v>17.967708333333338</v>
      </c>
      <c r="D74" s="338">
        <v>2070.625</v>
      </c>
      <c r="E74" s="715"/>
      <c r="F74" s="605"/>
    </row>
    <row r="75" spans="1:6" s="6" customFormat="1" ht="17.45" customHeight="1" x14ac:dyDescent="0.3">
      <c r="A75" s="272">
        <f>'Tbl1a&amp;b. A'!B76</f>
        <v>41709</v>
      </c>
      <c r="B75" s="607">
        <v>389.45833333333331</v>
      </c>
      <c r="C75" s="274">
        <v>16.131249999999998</v>
      </c>
      <c r="D75" s="338">
        <v>2080.7291666666665</v>
      </c>
      <c r="E75" s="715"/>
      <c r="F75" s="605"/>
    </row>
    <row r="76" spans="1:6" s="6" customFormat="1" ht="17.45" customHeight="1" x14ac:dyDescent="0.3">
      <c r="A76" s="272">
        <f>'Tbl1a&amp;b. A'!B77</f>
        <v>41710</v>
      </c>
      <c r="B76" s="607">
        <v>381.90625</v>
      </c>
      <c r="C76" s="274">
        <v>16.183333333333326</v>
      </c>
      <c r="D76" s="338">
        <v>2061.9791666666665</v>
      </c>
      <c r="E76" s="715"/>
      <c r="F76" s="605"/>
    </row>
    <row r="77" spans="1:6" s="6" customFormat="1" ht="17.45" customHeight="1" x14ac:dyDescent="0.3">
      <c r="A77" s="272">
        <f>'Tbl1a&amp;b. A'!B78</f>
        <v>41711</v>
      </c>
      <c r="B77" s="607">
        <v>382.02083333333331</v>
      </c>
      <c r="C77" s="274">
        <v>16.671875000000004</v>
      </c>
      <c r="D77" s="338">
        <v>2077.7083333333335</v>
      </c>
      <c r="E77" s="715"/>
      <c r="F77" s="605"/>
    </row>
    <row r="78" spans="1:6" s="6" customFormat="1" ht="17.45" customHeight="1" x14ac:dyDescent="0.3">
      <c r="A78" s="272">
        <f>'Tbl1a&amp;b. A'!B79</f>
        <v>41712</v>
      </c>
      <c r="B78" s="607">
        <v>389.58333333333331</v>
      </c>
      <c r="C78" s="274">
        <v>16.748958333333338</v>
      </c>
      <c r="D78" s="338">
        <v>2091.25</v>
      </c>
      <c r="E78" s="715"/>
      <c r="F78" s="605"/>
    </row>
    <row r="79" spans="1:6" s="6" customFormat="1" ht="17.45" customHeight="1" x14ac:dyDescent="0.3">
      <c r="A79" s="272">
        <f>'Tbl1a&amp;b. A'!B80</f>
        <v>41713</v>
      </c>
      <c r="B79" s="607">
        <v>401.125</v>
      </c>
      <c r="C79" s="274">
        <v>17.470833333333339</v>
      </c>
      <c r="D79" s="338">
        <v>2111.9791666666665</v>
      </c>
      <c r="E79" s="715"/>
      <c r="F79" s="605"/>
    </row>
    <row r="80" spans="1:6" s="6" customFormat="1" ht="17.45" customHeight="1" x14ac:dyDescent="0.3">
      <c r="A80" s="272">
        <f>'Tbl1a&amp;b. A'!B81</f>
        <v>41714</v>
      </c>
      <c r="B80" s="607">
        <v>400.14583333333331</v>
      </c>
      <c r="C80" s="274">
        <v>18.369791666666668</v>
      </c>
      <c r="D80" s="338">
        <v>2135.8333333333335</v>
      </c>
      <c r="E80" s="715"/>
      <c r="F80" s="605"/>
    </row>
    <row r="81" spans="1:6" s="6" customFormat="1" ht="17.45" customHeight="1" x14ac:dyDescent="0.3">
      <c r="A81" s="272">
        <f>'Tbl1a&amp;b. A'!B82</f>
        <v>41715</v>
      </c>
      <c r="B81" s="607">
        <v>380.23958333333331</v>
      </c>
      <c r="C81" s="274">
        <v>18.525000000000006</v>
      </c>
      <c r="D81" s="338">
        <v>2142.5</v>
      </c>
      <c r="E81" s="715"/>
      <c r="F81" s="605"/>
    </row>
    <row r="82" spans="1:6" s="6" customFormat="1" ht="17.45" customHeight="1" x14ac:dyDescent="0.3">
      <c r="A82" s="272">
        <f>'Tbl1a&amp;b. A'!B83</f>
        <v>41716</v>
      </c>
      <c r="B82" s="607">
        <v>361.16666666666669</v>
      </c>
      <c r="C82" s="274">
        <v>16.516666666666669</v>
      </c>
      <c r="D82" s="338">
        <v>2182.5</v>
      </c>
      <c r="E82" s="715"/>
      <c r="F82" s="605"/>
    </row>
    <row r="83" spans="1:6" s="6" customFormat="1" ht="17.45" customHeight="1" x14ac:dyDescent="0.3">
      <c r="A83" s="272">
        <f>'Tbl1a&amp;b. A'!B84</f>
        <v>41717</v>
      </c>
      <c r="B83" s="607">
        <v>348.75</v>
      </c>
      <c r="C83" s="274">
        <v>16.857291666666665</v>
      </c>
      <c r="D83" s="338">
        <v>2195.2083333333335</v>
      </c>
      <c r="E83" s="715"/>
      <c r="F83" s="605"/>
    </row>
    <row r="84" spans="1:6" s="6" customFormat="1" ht="17.45" customHeight="1" x14ac:dyDescent="0.3">
      <c r="A84" s="272">
        <f>'Tbl1a&amp;b. A'!B85</f>
        <v>41718</v>
      </c>
      <c r="B84" s="607">
        <v>324.54166666666669</v>
      </c>
      <c r="C84" s="274">
        <v>18.149999999999995</v>
      </c>
      <c r="D84" s="338">
        <v>2241.4583333333335</v>
      </c>
      <c r="E84" s="715"/>
      <c r="F84" s="605"/>
    </row>
    <row r="85" spans="1:6" s="6" customFormat="1" ht="17.45" customHeight="1" x14ac:dyDescent="0.3">
      <c r="A85" s="272">
        <f>'Tbl1a&amp;b. A'!B86</f>
        <v>41719</v>
      </c>
      <c r="B85" s="607">
        <v>303.72916666666669</v>
      </c>
      <c r="C85" s="274">
        <v>18.899999999999991</v>
      </c>
      <c r="D85" s="338">
        <v>2449.1666666666665</v>
      </c>
      <c r="E85" s="715"/>
      <c r="F85" s="605"/>
    </row>
    <row r="86" spans="1:6" s="6" customFormat="1" ht="17.45" customHeight="1" x14ac:dyDescent="0.3">
      <c r="A86" s="272">
        <f>'Tbl1a&amp;b. A'!B87</f>
        <v>41720</v>
      </c>
      <c r="B86" s="607">
        <v>297.71875</v>
      </c>
      <c r="C86" s="274">
        <v>18.734374999999996</v>
      </c>
      <c r="D86" s="338">
        <v>2449.7916666666665</v>
      </c>
      <c r="E86" s="714">
        <v>0.67200000000000004</v>
      </c>
      <c r="F86" s="605"/>
    </row>
    <row r="87" spans="1:6" s="6" customFormat="1" ht="17.25" customHeight="1" x14ac:dyDescent="0.3">
      <c r="A87" s="272">
        <f>'Tbl1a&amp;b. A'!B88</f>
        <v>41721</v>
      </c>
      <c r="B87" s="607">
        <v>292.73958333333331</v>
      </c>
      <c r="C87" s="274">
        <v>18.591666666666665</v>
      </c>
      <c r="D87" s="338">
        <v>2333.4375</v>
      </c>
      <c r="E87" s="714">
        <v>0.66800000000000004</v>
      </c>
      <c r="F87" s="605"/>
    </row>
    <row r="88" spans="1:6" s="6" customFormat="1" ht="17.25" customHeight="1" x14ac:dyDescent="0.3">
      <c r="A88" s="272">
        <f>'Tbl1a&amp;b. A'!B89</f>
        <v>41722</v>
      </c>
      <c r="B88" s="607">
        <v>286.23958333333331</v>
      </c>
      <c r="C88" s="274">
        <v>19.046874999999996</v>
      </c>
      <c r="D88" s="338">
        <v>2210.2083333333335</v>
      </c>
      <c r="E88" s="714">
        <v>0.57599999999999996</v>
      </c>
      <c r="F88" s="605"/>
    </row>
    <row r="89" spans="1:6" s="6" customFormat="1" ht="17.25" customHeight="1" x14ac:dyDescent="0.3">
      <c r="A89" s="272">
        <f>'Tbl1a&amp;b. A'!B90</f>
        <v>41723</v>
      </c>
      <c r="B89" s="607">
        <v>278.35416666666669</v>
      </c>
      <c r="C89" s="274">
        <v>18.326041666666665</v>
      </c>
      <c r="D89" s="338">
        <v>2117.9166666666665</v>
      </c>
      <c r="E89" s="714">
        <v>0.61699999999999999</v>
      </c>
      <c r="F89" s="605"/>
    </row>
    <row r="90" spans="1:6" s="6" customFormat="1" ht="17.25" customHeight="1" x14ac:dyDescent="0.3">
      <c r="A90" s="272">
        <f>'Tbl1a&amp;b. A'!B91</f>
        <v>41724</v>
      </c>
      <c r="B90" s="607">
        <v>267.09375</v>
      </c>
      <c r="C90" s="274">
        <v>17.811458333333334</v>
      </c>
      <c r="D90" s="338">
        <v>2126.0416666666665</v>
      </c>
      <c r="E90" s="714">
        <v>0.48699999999999999</v>
      </c>
      <c r="F90" s="605"/>
    </row>
    <row r="91" spans="1:6" s="6" customFormat="1" ht="17.25" customHeight="1" x14ac:dyDescent="0.3">
      <c r="A91" s="272">
        <f>'Tbl1a&amp;b. A'!B92</f>
        <v>41725</v>
      </c>
      <c r="B91" s="607">
        <v>260.58333333333331</v>
      </c>
      <c r="C91" s="274">
        <v>17.411458333333339</v>
      </c>
      <c r="D91" s="338">
        <v>2075.1041666666665</v>
      </c>
      <c r="E91" s="714">
        <v>0.54700000000000004</v>
      </c>
      <c r="F91" s="605"/>
    </row>
    <row r="92" spans="1:6" s="6" customFormat="1" ht="17.25" customHeight="1" x14ac:dyDescent="0.3">
      <c r="A92" s="272">
        <f>'Tbl1a&amp;b. A'!B93</f>
        <v>41726</v>
      </c>
      <c r="B92" s="607">
        <v>271.36458333333331</v>
      </c>
      <c r="C92" s="274">
        <v>18.017708333333328</v>
      </c>
      <c r="D92" s="338">
        <v>2069.5833333333335</v>
      </c>
      <c r="E92" s="714">
        <v>0.496</v>
      </c>
      <c r="F92" s="605"/>
    </row>
    <row r="93" spans="1:6" s="6" customFormat="1" ht="17.25" customHeight="1" x14ac:dyDescent="0.3">
      <c r="A93" s="272">
        <f>'Tbl1a&amp;b. A'!B94</f>
        <v>41727</v>
      </c>
      <c r="B93" s="607">
        <v>313.35416666666669</v>
      </c>
      <c r="C93" s="274">
        <v>17.987499999999986</v>
      </c>
      <c r="D93" s="338">
        <v>1951.875</v>
      </c>
      <c r="E93" s="714">
        <v>0.49199999999999999</v>
      </c>
      <c r="F93" s="605"/>
    </row>
    <row r="94" spans="1:6" s="6" customFormat="1" ht="17.25" customHeight="1" x14ac:dyDescent="0.3">
      <c r="A94" s="272">
        <f>'Tbl1a&amp;b. A'!B95</f>
        <v>41728</v>
      </c>
      <c r="B94" s="607">
        <v>350.39583333333331</v>
      </c>
      <c r="C94" s="274">
        <v>17.492708333333336</v>
      </c>
      <c r="D94" s="338">
        <v>1826.6666666666667</v>
      </c>
      <c r="E94" s="714">
        <v>0.45600000000000002</v>
      </c>
      <c r="F94" s="605"/>
    </row>
    <row r="95" spans="1:6" s="6" customFormat="1" ht="17.25" customHeight="1" x14ac:dyDescent="0.3">
      <c r="A95" s="272">
        <f>'Tbl1a&amp;b. A'!B96</f>
        <v>41729</v>
      </c>
      <c r="B95" s="607">
        <v>372.625</v>
      </c>
      <c r="C95" s="274">
        <v>16.672916666666662</v>
      </c>
      <c r="D95" s="338">
        <v>1792.3958333333333</v>
      </c>
      <c r="E95" s="714">
        <v>0.51900000000000002</v>
      </c>
      <c r="F95" s="605"/>
    </row>
    <row r="96" spans="1:6" s="6" customFormat="1" ht="17.25" customHeight="1" x14ac:dyDescent="0.3">
      <c r="A96" s="272">
        <f>'Tbl1a&amp;b. A'!B97</f>
        <v>41730</v>
      </c>
      <c r="B96" s="607">
        <v>384</v>
      </c>
      <c r="C96" s="274">
        <v>15.3</v>
      </c>
      <c r="D96" s="338">
        <v>1790</v>
      </c>
      <c r="E96" s="714">
        <v>0.41799999999999998</v>
      </c>
      <c r="F96" s="605"/>
    </row>
    <row r="97" spans="1:6" s="6" customFormat="1" ht="17.25" customHeight="1" x14ac:dyDescent="0.3">
      <c r="A97" s="272">
        <f>'Tbl1a&amp;b. A'!B98</f>
        <v>41731</v>
      </c>
      <c r="B97" s="607">
        <v>421</v>
      </c>
      <c r="C97" s="274">
        <v>15.2</v>
      </c>
      <c r="D97" s="338">
        <v>1730</v>
      </c>
      <c r="E97" s="714">
        <v>0.2</v>
      </c>
      <c r="F97" s="605"/>
    </row>
    <row r="98" spans="1:6" s="6" customFormat="1" ht="17.25" customHeight="1" x14ac:dyDescent="0.3">
      <c r="A98" s="272">
        <f>'Tbl1a&amp;b. A'!B99</f>
        <v>41732</v>
      </c>
      <c r="B98" s="607">
        <v>430</v>
      </c>
      <c r="C98" s="274">
        <v>16.2</v>
      </c>
      <c r="D98" s="338">
        <v>1770</v>
      </c>
      <c r="E98" s="714">
        <v>0.2</v>
      </c>
      <c r="F98" s="605"/>
    </row>
    <row r="99" spans="1:6" s="6" customFormat="1" ht="17.25" customHeight="1" x14ac:dyDescent="0.3">
      <c r="A99" s="272">
        <f>'Tbl1a&amp;b. A'!B100</f>
        <v>41733</v>
      </c>
      <c r="B99" s="607">
        <v>417</v>
      </c>
      <c r="C99" s="274">
        <v>17</v>
      </c>
      <c r="D99" s="338">
        <v>1830</v>
      </c>
      <c r="E99" s="714">
        <v>0.40899999999999997</v>
      </c>
      <c r="F99" s="605"/>
    </row>
    <row r="100" spans="1:6" s="6" customFormat="1" ht="17.25" customHeight="1" x14ac:dyDescent="0.3">
      <c r="A100" s="272">
        <f>'Tbl1a&amp;b. A'!B101</f>
        <v>41734</v>
      </c>
      <c r="B100" s="607">
        <v>403</v>
      </c>
      <c r="C100" s="274">
        <v>17.3</v>
      </c>
      <c r="D100" s="338">
        <v>1880</v>
      </c>
      <c r="E100" s="714">
        <v>0.42799999999999999</v>
      </c>
      <c r="F100" s="605"/>
    </row>
    <row r="101" spans="1:6" s="6" customFormat="1" ht="17.25" customHeight="1" x14ac:dyDescent="0.3">
      <c r="A101" s="272">
        <f>'Tbl1a&amp;b. A'!B102</f>
        <v>41735</v>
      </c>
      <c r="B101" s="607">
        <v>413</v>
      </c>
      <c r="C101" s="274">
        <v>18.399999999999999</v>
      </c>
      <c r="D101" s="338">
        <v>1860</v>
      </c>
      <c r="E101" s="714">
        <v>0.46400000000000002</v>
      </c>
      <c r="F101" s="605"/>
    </row>
    <row r="102" spans="1:6" s="6" customFormat="1" ht="17.25" customHeight="1" x14ac:dyDescent="0.3">
      <c r="A102" s="272">
        <f>'Tbl1a&amp;b. A'!B103</f>
        <v>41736</v>
      </c>
      <c r="B102" s="607">
        <v>405</v>
      </c>
      <c r="C102" s="274">
        <v>20.3</v>
      </c>
      <c r="D102" s="338">
        <v>1820</v>
      </c>
      <c r="E102" s="714">
        <v>0.52700000000000002</v>
      </c>
      <c r="F102" s="605"/>
    </row>
    <row r="103" spans="1:6" s="6" customFormat="1" ht="17.25" customHeight="1" x14ac:dyDescent="0.3">
      <c r="A103" s="272">
        <f>'Tbl1a&amp;b. A'!B104</f>
        <v>41737</v>
      </c>
      <c r="B103" s="607">
        <v>394</v>
      </c>
      <c r="C103" s="274">
        <v>22.1</v>
      </c>
      <c r="D103" s="338">
        <v>1820</v>
      </c>
      <c r="E103" s="714">
        <v>0.53300000000000003</v>
      </c>
      <c r="F103" s="605"/>
    </row>
    <row r="104" spans="1:6" s="6" customFormat="1" ht="17.25" customHeight="1" x14ac:dyDescent="0.3">
      <c r="A104" s="272">
        <f>'Tbl1a&amp;b. A'!B105</f>
        <v>41738</v>
      </c>
      <c r="B104" s="607">
        <v>394</v>
      </c>
      <c r="C104" s="274">
        <v>23.3</v>
      </c>
      <c r="D104" s="338">
        <v>1760</v>
      </c>
      <c r="E104" s="714">
        <v>0.59799999999999998</v>
      </c>
      <c r="F104" s="605"/>
    </row>
    <row r="105" spans="1:6" s="6" customFormat="1" ht="17.25" customHeight="1" x14ac:dyDescent="0.3">
      <c r="A105" s="272">
        <f>'Tbl1a&amp;b. A'!B106</f>
        <v>41739</v>
      </c>
      <c r="B105" s="607">
        <v>382</v>
      </c>
      <c r="C105" s="274">
        <v>22.8</v>
      </c>
      <c r="D105" s="338">
        <v>1720</v>
      </c>
      <c r="E105" s="714">
        <v>0.59799999999999998</v>
      </c>
      <c r="F105" s="605"/>
    </row>
    <row r="106" spans="1:6" s="6" customFormat="1" ht="17.25" customHeight="1" x14ac:dyDescent="0.3">
      <c r="A106" s="272">
        <f>'Tbl1a&amp;b. A'!B107</f>
        <v>41740</v>
      </c>
      <c r="B106" s="607">
        <v>365</v>
      </c>
      <c r="C106" s="274">
        <v>22.4</v>
      </c>
      <c r="D106" s="338">
        <v>1720</v>
      </c>
      <c r="E106" s="714">
        <v>0.63200000000000001</v>
      </c>
      <c r="F106" s="605"/>
    </row>
    <row r="107" spans="1:6" s="6" customFormat="1" ht="17.25" customHeight="1" x14ac:dyDescent="0.3">
      <c r="A107" s="272">
        <f>'Tbl1a&amp;b. A'!B108</f>
        <v>41741</v>
      </c>
      <c r="B107" s="607">
        <v>347</v>
      </c>
      <c r="C107" s="274">
        <v>22</v>
      </c>
      <c r="D107" s="338">
        <v>1800</v>
      </c>
      <c r="E107" s="714">
        <v>0.59499999999999997</v>
      </c>
      <c r="F107" s="605"/>
    </row>
    <row r="108" spans="1:6" s="6" customFormat="1" ht="17.25" customHeight="1" x14ac:dyDescent="0.3">
      <c r="A108" s="272">
        <f>'Tbl1a&amp;b. A'!B109</f>
        <v>41742</v>
      </c>
      <c r="B108" s="607">
        <v>341</v>
      </c>
      <c r="C108" s="274">
        <v>21.7</v>
      </c>
      <c r="D108" s="338">
        <v>1880</v>
      </c>
      <c r="E108" s="714">
        <v>0.58899999999999997</v>
      </c>
      <c r="F108" s="605"/>
    </row>
    <row r="109" spans="1:6" s="6" customFormat="1" ht="17.25" customHeight="1" x14ac:dyDescent="0.3">
      <c r="A109" s="272">
        <f>'Tbl1a&amp;b. A'!B110</f>
        <v>41743</v>
      </c>
      <c r="B109" s="607">
        <v>329</v>
      </c>
      <c r="C109" s="274">
        <v>21.8</v>
      </c>
      <c r="D109" s="338">
        <v>1910</v>
      </c>
      <c r="E109" s="714">
        <v>0.57799999999999996</v>
      </c>
      <c r="F109" s="605"/>
    </row>
    <row r="110" spans="1:6" s="6" customFormat="1" ht="17.25" customHeight="1" x14ac:dyDescent="0.3">
      <c r="A110" s="272">
        <f>'Tbl1a&amp;b. A'!B111</f>
        <v>41744</v>
      </c>
      <c r="B110" s="607">
        <v>312</v>
      </c>
      <c r="C110" s="274">
        <v>22.6</v>
      </c>
      <c r="D110" s="338">
        <v>1990</v>
      </c>
      <c r="E110" s="714">
        <v>0.503</v>
      </c>
      <c r="F110" s="605"/>
    </row>
    <row r="111" spans="1:6" s="6" customFormat="1" ht="17.25" customHeight="1" x14ac:dyDescent="0.3">
      <c r="A111" s="272">
        <f>'Tbl1a&amp;b. A'!B112</f>
        <v>41745</v>
      </c>
      <c r="B111" s="607">
        <v>282</v>
      </c>
      <c r="C111" s="274">
        <v>22</v>
      </c>
      <c r="D111" s="338">
        <v>2000</v>
      </c>
      <c r="E111" s="714">
        <v>0.48</v>
      </c>
      <c r="F111" s="605"/>
    </row>
    <row r="112" spans="1:6" s="6" customFormat="1" ht="17.25" customHeight="1" x14ac:dyDescent="0.3">
      <c r="A112" s="272">
        <f>'Tbl1a&amp;b. A'!B113</f>
        <v>41746</v>
      </c>
      <c r="B112" s="607">
        <v>249</v>
      </c>
      <c r="C112" s="274">
        <v>21.8</v>
      </c>
      <c r="D112" s="338">
        <v>2070</v>
      </c>
      <c r="E112" s="714">
        <v>0.53400000000000003</v>
      </c>
      <c r="F112" s="605"/>
    </row>
    <row r="113" spans="1:6" s="6" customFormat="1" ht="17.25" customHeight="1" x14ac:dyDescent="0.3">
      <c r="A113" s="272">
        <f>'Tbl1a&amp;b. A'!B114</f>
        <v>41747</v>
      </c>
      <c r="B113" s="607">
        <v>244</v>
      </c>
      <c r="C113" s="274">
        <v>21.8</v>
      </c>
      <c r="D113" s="338">
        <v>1990</v>
      </c>
      <c r="E113" s="714">
        <v>0.47499999999999998</v>
      </c>
      <c r="F113" s="605"/>
    </row>
    <row r="114" spans="1:6" s="6" customFormat="1" ht="17.25" customHeight="1" x14ac:dyDescent="0.3">
      <c r="A114" s="272">
        <f>'Tbl1a&amp;b. A'!B115</f>
        <v>41748</v>
      </c>
      <c r="B114" s="607">
        <v>243</v>
      </c>
      <c r="C114" s="274">
        <v>21.4</v>
      </c>
      <c r="D114" s="338">
        <v>2030</v>
      </c>
      <c r="E114" s="714">
        <v>0.50600000000000001</v>
      </c>
      <c r="F114" s="605"/>
    </row>
    <row r="115" spans="1:6" s="6" customFormat="1" ht="17.25" customHeight="1" x14ac:dyDescent="0.3">
      <c r="A115" s="272">
        <f>'Tbl1a&amp;b. A'!B116</f>
        <v>41749</v>
      </c>
      <c r="B115" s="607">
        <v>253</v>
      </c>
      <c r="C115" s="274">
        <v>21</v>
      </c>
      <c r="D115" s="338">
        <v>2020</v>
      </c>
      <c r="E115" s="714">
        <v>0.66800000000000004</v>
      </c>
      <c r="F115" s="605"/>
    </row>
    <row r="116" spans="1:6" s="6" customFormat="1" ht="17.25" customHeight="1" x14ac:dyDescent="0.3">
      <c r="A116" s="272">
        <f>'Tbl1a&amp;b. A'!B117</f>
        <v>41750</v>
      </c>
      <c r="B116" s="607">
        <v>253</v>
      </c>
      <c r="C116" s="274">
        <v>21.6</v>
      </c>
      <c r="D116" s="338">
        <v>2010</v>
      </c>
      <c r="E116" s="714">
        <v>0.65300000000000002</v>
      </c>
      <c r="F116" s="605"/>
    </row>
    <row r="117" spans="1:6" s="6" customFormat="1" ht="17.25" customHeight="1" x14ac:dyDescent="0.3">
      <c r="A117" s="272">
        <f>'Tbl1a&amp;b. A'!B118</f>
        <v>41751</v>
      </c>
      <c r="B117" s="607">
        <v>270</v>
      </c>
      <c r="C117" s="274">
        <v>21.1</v>
      </c>
      <c r="D117" s="338">
        <v>1780</v>
      </c>
      <c r="E117" s="714">
        <v>0.58399999999999996</v>
      </c>
      <c r="F117" s="605"/>
    </row>
    <row r="118" spans="1:6" s="6" customFormat="1" ht="17.25" customHeight="1" x14ac:dyDescent="0.3">
      <c r="A118" s="272">
        <f>'Tbl1a&amp;b. A'!B119</f>
        <v>41752</v>
      </c>
      <c r="B118" s="607">
        <v>262</v>
      </c>
      <c r="C118" s="274">
        <v>19.600000000000001</v>
      </c>
      <c r="D118" s="338">
        <v>1630</v>
      </c>
      <c r="E118" s="714">
        <v>0.47399999999999998</v>
      </c>
      <c r="F118" s="605"/>
    </row>
    <row r="119" spans="1:6" s="6" customFormat="1" ht="17.25" customHeight="1" x14ac:dyDescent="0.3">
      <c r="A119" s="272">
        <f>'Tbl1a&amp;b. A'!B120</f>
        <v>41753</v>
      </c>
      <c r="B119" s="607">
        <v>249</v>
      </c>
      <c r="C119" s="274">
        <v>19.899999999999999</v>
      </c>
      <c r="D119" s="338">
        <v>1780</v>
      </c>
      <c r="E119" s="714">
        <v>0.443</v>
      </c>
      <c r="F119" s="605"/>
    </row>
    <row r="120" spans="1:6" s="6" customFormat="1" ht="17.25" customHeight="1" x14ac:dyDescent="0.3">
      <c r="A120" s="272">
        <f>'Tbl1a&amp;b. A'!B121</f>
        <v>41754</v>
      </c>
      <c r="B120" s="607">
        <v>323</v>
      </c>
      <c r="C120" s="274">
        <v>19.100000000000001</v>
      </c>
      <c r="D120" s="338">
        <v>1670</v>
      </c>
      <c r="E120" s="714">
        <v>0.48299999999999998</v>
      </c>
      <c r="F120" s="605"/>
    </row>
    <row r="121" spans="1:6" s="6" customFormat="1" ht="17.25" customHeight="1" x14ac:dyDescent="0.3">
      <c r="A121" s="272">
        <f>'Tbl1a&amp;b. A'!B122</f>
        <v>41755</v>
      </c>
      <c r="B121" s="607">
        <v>450</v>
      </c>
      <c r="C121" s="274">
        <v>18.399999999999999</v>
      </c>
      <c r="D121" s="338">
        <v>1120</v>
      </c>
      <c r="E121" s="714">
        <v>0.2</v>
      </c>
      <c r="F121" s="605"/>
    </row>
    <row r="122" spans="1:6" s="6" customFormat="1" ht="17.25" customHeight="1" x14ac:dyDescent="0.3">
      <c r="A122" s="272">
        <f>'Tbl1a&amp;b. A'!B123</f>
        <v>41756</v>
      </c>
      <c r="B122" s="607">
        <v>518</v>
      </c>
      <c r="C122" s="274">
        <v>18.399999999999999</v>
      </c>
      <c r="D122" s="338">
        <v>992</v>
      </c>
      <c r="E122" s="714">
        <v>0.2</v>
      </c>
      <c r="F122" s="605"/>
    </row>
    <row r="123" spans="1:6" s="6" customFormat="1" ht="17.25" customHeight="1" x14ac:dyDescent="0.3">
      <c r="A123" s="272">
        <f>'Tbl1a&amp;b. A'!B124</f>
        <v>41757</v>
      </c>
      <c r="B123" s="607">
        <v>584</v>
      </c>
      <c r="C123" s="274">
        <v>18.600000000000001</v>
      </c>
      <c r="D123" s="338">
        <v>871</v>
      </c>
      <c r="E123" s="714">
        <v>0.2</v>
      </c>
      <c r="F123" s="605"/>
    </row>
    <row r="124" spans="1:6" s="6" customFormat="1" ht="17.25" customHeight="1" x14ac:dyDescent="0.3">
      <c r="A124" s="272">
        <f>'Tbl1a&amp;b. A'!B125</f>
        <v>41758</v>
      </c>
      <c r="B124" s="607">
        <v>571</v>
      </c>
      <c r="C124" s="274">
        <v>19.399999999999999</v>
      </c>
      <c r="D124" s="338">
        <v>868</v>
      </c>
      <c r="E124" s="714">
        <v>0.2</v>
      </c>
      <c r="F124" s="605"/>
    </row>
    <row r="125" spans="1:6" s="6" customFormat="1" ht="17.25" customHeight="1" x14ac:dyDescent="0.3">
      <c r="A125" s="272">
        <f>'Tbl1a&amp;b. A'!B126</f>
        <v>41759</v>
      </c>
      <c r="B125" s="607">
        <v>469</v>
      </c>
      <c r="C125" s="274">
        <v>21.3</v>
      </c>
      <c r="D125" s="338">
        <v>1040</v>
      </c>
      <c r="E125" s="714">
        <v>0.2</v>
      </c>
      <c r="F125" s="605"/>
    </row>
    <row r="126" spans="1:6" s="6" customFormat="1" ht="17.25" customHeight="1" x14ac:dyDescent="0.3">
      <c r="A126" s="272">
        <f>'Tbl1a&amp;b. A'!B127</f>
        <v>41760</v>
      </c>
      <c r="B126" s="607">
        <v>365</v>
      </c>
      <c r="C126" s="274">
        <v>23</v>
      </c>
      <c r="D126" s="338">
        <v>1460</v>
      </c>
      <c r="E126" s="714" t="s">
        <v>342</v>
      </c>
      <c r="F126" s="605"/>
    </row>
    <row r="127" spans="1:6" s="6" customFormat="1" ht="17.25" customHeight="1" x14ac:dyDescent="0.3">
      <c r="A127" s="272">
        <f>'Tbl1a&amp;b. A'!B128</f>
        <v>41761</v>
      </c>
      <c r="B127" s="607">
        <v>305</v>
      </c>
      <c r="C127" s="274">
        <v>23.3</v>
      </c>
      <c r="D127" s="338">
        <v>1620</v>
      </c>
      <c r="E127" s="714">
        <v>0.93</v>
      </c>
      <c r="F127" s="605"/>
    </row>
    <row r="128" spans="1:6" s="6" customFormat="1" ht="17.25" customHeight="1" x14ac:dyDescent="0.3">
      <c r="A128" s="272">
        <f>'Tbl1a&amp;b. A'!B129</f>
        <v>41762</v>
      </c>
      <c r="B128" s="607">
        <v>268</v>
      </c>
      <c r="C128" s="274">
        <v>21.9</v>
      </c>
      <c r="D128" s="338">
        <v>1700</v>
      </c>
      <c r="E128" s="714">
        <v>0.92400000000000004</v>
      </c>
      <c r="F128" s="605"/>
    </row>
    <row r="129" spans="1:6" s="6" customFormat="1" ht="17.25" customHeight="1" x14ac:dyDescent="0.3">
      <c r="A129" s="272">
        <f>'Tbl1a&amp;b. A'!B130</f>
        <v>41763</v>
      </c>
      <c r="B129" s="607">
        <v>262</v>
      </c>
      <c r="C129" s="274">
        <v>20.9</v>
      </c>
      <c r="D129" s="338">
        <v>1720</v>
      </c>
      <c r="E129" s="714">
        <v>0.88800000000000001</v>
      </c>
      <c r="F129" s="605"/>
    </row>
    <row r="130" spans="1:6" s="6" customFormat="1" ht="17.25" customHeight="1" x14ac:dyDescent="0.3">
      <c r="A130" s="272">
        <f>'Tbl1a&amp;b. A'!B131</f>
        <v>41764</v>
      </c>
      <c r="B130" s="607">
        <v>272</v>
      </c>
      <c r="C130" s="274">
        <v>21.1</v>
      </c>
      <c r="D130" s="338">
        <v>1720</v>
      </c>
      <c r="E130" s="714">
        <v>0.82899999999999996</v>
      </c>
      <c r="F130" s="605"/>
    </row>
    <row r="131" spans="1:6" s="6" customFormat="1" ht="17.25" customHeight="1" x14ac:dyDescent="0.3">
      <c r="A131" s="272">
        <f>'Tbl1a&amp;b. A'!B132</f>
        <v>41765</v>
      </c>
      <c r="B131" s="607">
        <v>255</v>
      </c>
      <c r="C131" s="274">
        <v>19.899999999999999</v>
      </c>
      <c r="D131" s="338">
        <v>1770</v>
      </c>
      <c r="E131" s="716"/>
      <c r="F131" s="605"/>
    </row>
    <row r="132" spans="1:6" s="6" customFormat="1" ht="17.25" customHeight="1" x14ac:dyDescent="0.3">
      <c r="A132" s="272">
        <f>'Tbl1a&amp;b. A'!B133</f>
        <v>41766</v>
      </c>
      <c r="B132" s="607">
        <v>226</v>
      </c>
      <c r="C132" s="274">
        <v>20.7</v>
      </c>
      <c r="D132" s="338">
        <v>1900</v>
      </c>
      <c r="E132" s="714">
        <v>0.78</v>
      </c>
      <c r="F132" s="605"/>
    </row>
    <row r="133" spans="1:6" s="6" customFormat="1" ht="17.25" customHeight="1" x14ac:dyDescent="0.3">
      <c r="A133" s="272">
        <f>'Tbl1a&amp;b. A'!B134</f>
        <v>41767</v>
      </c>
      <c r="B133" s="607">
        <v>202</v>
      </c>
      <c r="C133" s="274">
        <v>22</v>
      </c>
      <c r="D133" s="338">
        <v>2150</v>
      </c>
      <c r="E133" s="714">
        <v>1.06</v>
      </c>
      <c r="F133" s="605"/>
    </row>
    <row r="134" spans="1:6" s="6" customFormat="1" ht="17.25" customHeight="1" x14ac:dyDescent="0.3">
      <c r="A134" s="272">
        <f>'Tbl1a&amp;b. A'!B135</f>
        <v>41768</v>
      </c>
      <c r="B134" s="607">
        <v>183</v>
      </c>
      <c r="C134" s="274">
        <v>22.4</v>
      </c>
      <c r="D134" s="338">
        <v>2290</v>
      </c>
      <c r="E134" s="714">
        <v>1.1599999999999999</v>
      </c>
      <c r="F134" s="605"/>
    </row>
    <row r="135" spans="1:6" s="6" customFormat="1" ht="17.25" customHeight="1" x14ac:dyDescent="0.3">
      <c r="A135" s="272">
        <f>'Tbl1a&amp;b. A'!B136</f>
        <v>41769</v>
      </c>
      <c r="B135" s="607">
        <v>174</v>
      </c>
      <c r="C135" s="274">
        <v>21.2</v>
      </c>
      <c r="D135" s="338">
        <v>2280</v>
      </c>
      <c r="E135" s="714">
        <v>1.03</v>
      </c>
      <c r="F135" s="605"/>
    </row>
    <row r="136" spans="1:6" s="6" customFormat="1" ht="17.25" customHeight="1" x14ac:dyDescent="0.3">
      <c r="A136" s="272">
        <f>'Tbl1a&amp;b. A'!B137</f>
        <v>41770</v>
      </c>
      <c r="B136" s="607">
        <v>183</v>
      </c>
      <c r="C136" s="274">
        <v>19.600000000000001</v>
      </c>
      <c r="D136" s="338">
        <v>2390</v>
      </c>
      <c r="E136" s="714">
        <v>0.88200000000000001</v>
      </c>
      <c r="F136" s="605"/>
    </row>
    <row r="137" spans="1:6" s="6" customFormat="1" ht="17.25" customHeight="1" x14ac:dyDescent="0.3">
      <c r="A137" s="272">
        <f>'Tbl1a&amp;b. A'!B138</f>
        <v>41771</v>
      </c>
      <c r="B137" s="607">
        <v>170</v>
      </c>
      <c r="C137" s="274">
        <v>20.100000000000001</v>
      </c>
      <c r="D137" s="338">
        <v>2060</v>
      </c>
      <c r="E137" s="714">
        <v>0.64500000000000002</v>
      </c>
      <c r="F137" s="605"/>
    </row>
    <row r="138" spans="1:6" s="6" customFormat="1" ht="17.25" customHeight="1" x14ac:dyDescent="0.3">
      <c r="A138" s="272">
        <f>'Tbl1a&amp;b. A'!B139</f>
        <v>41772</v>
      </c>
      <c r="B138" s="607">
        <v>164</v>
      </c>
      <c r="C138" s="274">
        <v>22.7</v>
      </c>
      <c r="D138" s="338">
        <v>2060</v>
      </c>
      <c r="E138" s="714">
        <v>0.59799999999999998</v>
      </c>
      <c r="F138" s="605"/>
    </row>
    <row r="139" spans="1:6" s="6" customFormat="1" ht="17.25" customHeight="1" x14ac:dyDescent="0.3">
      <c r="A139" s="272">
        <f>'Tbl1a&amp;b. A'!B140</f>
        <v>41773</v>
      </c>
      <c r="B139" s="607">
        <v>159</v>
      </c>
      <c r="C139" s="274">
        <v>24.9</v>
      </c>
      <c r="D139" s="419"/>
      <c r="E139" s="714">
        <v>0.60599999999999998</v>
      </c>
      <c r="F139" s="605"/>
    </row>
    <row r="140" spans="1:6" s="6" customFormat="1" ht="17.25" customHeight="1" x14ac:dyDescent="0.3">
      <c r="A140" s="272">
        <f>'Tbl1a&amp;b. A'!B141</f>
        <v>41774</v>
      </c>
      <c r="B140" s="607">
        <v>153</v>
      </c>
      <c r="C140" s="274">
        <v>25.4</v>
      </c>
      <c r="D140" s="338">
        <v>1980</v>
      </c>
      <c r="E140" s="714">
        <v>0.67100000000000004</v>
      </c>
      <c r="F140" s="605"/>
    </row>
    <row r="141" spans="1:6" s="6" customFormat="1" ht="17.25" customHeight="1" x14ac:dyDescent="0.3">
      <c r="A141" s="272">
        <f>'Tbl1a&amp;b. A'!B142</f>
        <v>41775</v>
      </c>
      <c r="B141" s="607">
        <v>156</v>
      </c>
      <c r="C141" s="274">
        <v>24.4</v>
      </c>
      <c r="D141" s="338">
        <v>1990</v>
      </c>
      <c r="E141" s="714">
        <v>0.71499999999999997</v>
      </c>
      <c r="F141" s="605"/>
    </row>
    <row r="142" spans="1:6" s="6" customFormat="1" ht="17.25" customHeight="1" x14ac:dyDescent="0.3">
      <c r="A142" s="272">
        <f>'Tbl1a&amp;b. A'!B143</f>
        <v>41776</v>
      </c>
      <c r="B142" s="607">
        <v>153</v>
      </c>
      <c r="C142" s="274">
        <v>23.9</v>
      </c>
      <c r="D142" s="338">
        <v>1720</v>
      </c>
      <c r="E142" s="714">
        <v>0.56899999999999995</v>
      </c>
      <c r="F142" s="605"/>
    </row>
    <row r="143" spans="1:6" s="6" customFormat="1" ht="17.25" customHeight="1" x14ac:dyDescent="0.3">
      <c r="A143" s="272">
        <f>'Tbl1a&amp;b. A'!B144</f>
        <v>41777</v>
      </c>
      <c r="B143" s="607">
        <v>148</v>
      </c>
      <c r="C143" s="274">
        <v>23.2</v>
      </c>
      <c r="D143" s="338">
        <v>1760</v>
      </c>
      <c r="E143" s="714">
        <v>0.502</v>
      </c>
      <c r="F143" s="605"/>
    </row>
    <row r="144" spans="1:6" s="6" customFormat="1" ht="17.25" customHeight="1" x14ac:dyDescent="0.3">
      <c r="A144" s="272">
        <f>'Tbl1a&amp;b. A'!B145</f>
        <v>41778</v>
      </c>
      <c r="B144" s="607">
        <v>151</v>
      </c>
      <c r="C144" s="274">
        <v>22.4</v>
      </c>
      <c r="D144" s="338">
        <v>1810</v>
      </c>
      <c r="E144" s="714">
        <v>0.47499999999999998</v>
      </c>
      <c r="F144" s="605"/>
    </row>
    <row r="145" spans="1:6" s="6" customFormat="1" ht="17.25" customHeight="1" x14ac:dyDescent="0.3">
      <c r="A145" s="272">
        <f>'Tbl1a&amp;b. A'!B146</f>
        <v>41779</v>
      </c>
      <c r="B145" s="607">
        <v>145</v>
      </c>
      <c r="C145" s="274">
        <v>22</v>
      </c>
      <c r="D145" s="338">
        <v>1690</v>
      </c>
      <c r="E145" s="714">
        <v>0.443</v>
      </c>
      <c r="F145" s="605"/>
    </row>
    <row r="146" spans="1:6" s="6" customFormat="1" ht="17.25" customHeight="1" x14ac:dyDescent="0.3">
      <c r="A146" s="272">
        <f>'Tbl1a&amp;b. A'!B147</f>
        <v>41780</v>
      </c>
      <c r="B146" s="607">
        <v>138</v>
      </c>
      <c r="C146" s="274">
        <v>22.6</v>
      </c>
      <c r="D146" s="338">
        <v>1700</v>
      </c>
      <c r="E146" s="714" t="s">
        <v>342</v>
      </c>
      <c r="F146" s="605"/>
    </row>
    <row r="147" spans="1:6" s="6" customFormat="1" ht="17.25" customHeight="1" x14ac:dyDescent="0.3">
      <c r="A147" s="272">
        <f>'Tbl1a&amp;b. A'!B148</f>
        <v>41781</v>
      </c>
      <c r="B147" s="607">
        <v>139</v>
      </c>
      <c r="C147" s="274">
        <v>24.1</v>
      </c>
      <c r="D147" s="338">
        <v>1760</v>
      </c>
      <c r="E147" s="714">
        <v>0.51500000000000001</v>
      </c>
      <c r="F147" s="605"/>
    </row>
    <row r="148" spans="1:6" s="6" customFormat="1" ht="17.25" customHeight="1" x14ac:dyDescent="0.3">
      <c r="A148" s="272">
        <f>'Tbl1a&amp;b. A'!B149</f>
        <v>41782</v>
      </c>
      <c r="B148" s="607">
        <v>135</v>
      </c>
      <c r="C148" s="274">
        <v>25.1</v>
      </c>
      <c r="D148" s="338">
        <v>1770</v>
      </c>
      <c r="E148" s="714">
        <v>0.52400000000000002</v>
      </c>
      <c r="F148" s="605"/>
    </row>
    <row r="149" spans="1:6" s="6" customFormat="1" ht="17.25" customHeight="1" x14ac:dyDescent="0.3">
      <c r="A149" s="272">
        <f>'Tbl1a&amp;b. A'!B150</f>
        <v>41783</v>
      </c>
      <c r="B149" s="607">
        <v>129</v>
      </c>
      <c r="C149" s="274">
        <v>25.2</v>
      </c>
      <c r="D149" s="338">
        <v>1830</v>
      </c>
      <c r="E149" s="714">
        <v>0.59</v>
      </c>
      <c r="F149" s="605"/>
    </row>
    <row r="150" spans="1:6" s="6" customFormat="1" ht="17.25" customHeight="1" x14ac:dyDescent="0.3">
      <c r="A150" s="272">
        <f>'Tbl1a&amp;b. A'!B151</f>
        <v>41784</v>
      </c>
      <c r="B150" s="607">
        <v>132</v>
      </c>
      <c r="C150" s="274">
        <v>25</v>
      </c>
      <c r="D150" s="338">
        <v>1850</v>
      </c>
      <c r="E150" s="714">
        <v>0.67100000000000004</v>
      </c>
      <c r="F150" s="605"/>
    </row>
    <row r="151" spans="1:6" s="6" customFormat="1" ht="17.25" customHeight="1" x14ac:dyDescent="0.3">
      <c r="A151" s="272">
        <f>'Tbl1a&amp;b. A'!B152</f>
        <v>41785</v>
      </c>
      <c r="B151" s="607">
        <v>136</v>
      </c>
      <c r="C151" s="274">
        <v>25.5</v>
      </c>
      <c r="D151" s="338">
        <v>1940</v>
      </c>
      <c r="E151" s="714">
        <v>0.6</v>
      </c>
      <c r="F151" s="605"/>
    </row>
    <row r="152" spans="1:6" s="6" customFormat="1" ht="17.25" customHeight="1" x14ac:dyDescent="0.3">
      <c r="A152" s="272">
        <f>'Tbl1a&amp;b. A'!B153</f>
        <v>41786</v>
      </c>
      <c r="B152" s="607">
        <v>148</v>
      </c>
      <c r="C152" s="274">
        <v>24.5</v>
      </c>
      <c r="D152" s="338">
        <v>1820</v>
      </c>
      <c r="E152" s="714">
        <v>0.78900000000000003</v>
      </c>
      <c r="F152" s="605"/>
    </row>
    <row r="153" spans="1:6" s="6" customFormat="1" ht="17.25" customHeight="1" x14ac:dyDescent="0.3">
      <c r="A153" s="272">
        <f>'Tbl1a&amp;b. A'!B154</f>
        <v>41787</v>
      </c>
      <c r="B153" s="607">
        <v>147</v>
      </c>
      <c r="C153" s="274">
        <v>22.4</v>
      </c>
      <c r="D153" s="338">
        <v>1590</v>
      </c>
      <c r="E153" s="714">
        <v>0.50900000000000001</v>
      </c>
      <c r="F153" s="605"/>
    </row>
    <row r="154" spans="1:6" s="6" customFormat="1" ht="17.25" customHeight="1" x14ac:dyDescent="0.3">
      <c r="A154" s="272">
        <f>'Tbl1a&amp;b. A'!B155</f>
        <v>41788</v>
      </c>
      <c r="B154" s="607">
        <v>139</v>
      </c>
      <c r="C154" s="274">
        <v>21.3</v>
      </c>
      <c r="D154" s="338">
        <v>1500</v>
      </c>
      <c r="E154" s="714">
        <v>0.48299999999999998</v>
      </c>
      <c r="F154" s="605"/>
    </row>
    <row r="155" spans="1:6" s="6" customFormat="1" ht="17.25" customHeight="1" x14ac:dyDescent="0.3">
      <c r="A155" s="272">
        <f>'Tbl1a&amp;b. A'!B156</f>
        <v>41789</v>
      </c>
      <c r="B155" s="607">
        <v>122</v>
      </c>
      <c r="C155" s="274">
        <v>23.3</v>
      </c>
      <c r="D155" s="338">
        <v>1660</v>
      </c>
      <c r="E155" s="714">
        <v>0.58199999999999996</v>
      </c>
      <c r="F155" s="605"/>
    </row>
    <row r="156" spans="1:6" s="6" customFormat="1" ht="17.25" customHeight="1" x14ac:dyDescent="0.3">
      <c r="A156" s="272">
        <f>'Tbl1a&amp;b. A'!B157</f>
        <v>41790</v>
      </c>
      <c r="B156" s="607">
        <v>116</v>
      </c>
      <c r="C156" s="274">
        <v>23</v>
      </c>
      <c r="D156" s="338">
        <v>2050</v>
      </c>
      <c r="E156" s="714">
        <v>0.70199999999999996</v>
      </c>
      <c r="F156" s="605"/>
    </row>
    <row r="157" spans="1:6" s="6" customFormat="1" ht="17.25" customHeight="1" x14ac:dyDescent="0.3">
      <c r="A157" s="272">
        <f>'Tbl1a&amp;b. A'!B158</f>
        <v>41791</v>
      </c>
      <c r="B157" s="607">
        <v>124</v>
      </c>
      <c r="C157" s="274">
        <v>24.1</v>
      </c>
      <c r="D157" s="338">
        <v>1880</v>
      </c>
      <c r="E157" s="714">
        <v>0.65300000000000002</v>
      </c>
      <c r="F157" s="605"/>
    </row>
    <row r="158" spans="1:6" s="6" customFormat="1" ht="17.25" customHeight="1" x14ac:dyDescent="0.3">
      <c r="A158" s="272">
        <f>'Tbl1a&amp;b. A'!B159</f>
        <v>41792</v>
      </c>
      <c r="B158" s="607">
        <v>142</v>
      </c>
      <c r="C158" s="274">
        <v>25.4</v>
      </c>
      <c r="D158" s="338">
        <v>1680</v>
      </c>
      <c r="E158" s="714">
        <v>0.58799999999999997</v>
      </c>
      <c r="F158" s="605"/>
    </row>
    <row r="159" spans="1:6" s="6" customFormat="1" ht="17.25" customHeight="1" x14ac:dyDescent="0.3">
      <c r="A159" s="272">
        <f>'Tbl1a&amp;b. A'!B160</f>
        <v>41793</v>
      </c>
      <c r="B159" s="607">
        <v>123</v>
      </c>
      <c r="C159" s="274">
        <v>24.7</v>
      </c>
      <c r="D159" s="338">
        <v>1560</v>
      </c>
      <c r="E159" s="714">
        <v>0.435</v>
      </c>
      <c r="F159" s="605"/>
    </row>
    <row r="160" spans="1:6" s="6" customFormat="1" ht="17.25" customHeight="1" x14ac:dyDescent="0.3">
      <c r="A160" s="272">
        <f>'Tbl1a&amp;b. A'!B161</f>
        <v>41794</v>
      </c>
      <c r="B160" s="607">
        <v>105</v>
      </c>
      <c r="C160" s="274">
        <v>25.3</v>
      </c>
      <c r="D160" s="338">
        <v>1790</v>
      </c>
      <c r="E160" s="714">
        <v>0.50700000000000001</v>
      </c>
      <c r="F160" s="605"/>
    </row>
    <row r="161" spans="1:6" s="6" customFormat="1" ht="17.25" customHeight="1" x14ac:dyDescent="0.3">
      <c r="A161" s="272">
        <f>'Tbl1a&amp;b. A'!B162</f>
        <v>41795</v>
      </c>
      <c r="B161" s="607">
        <v>103</v>
      </c>
      <c r="C161" s="274">
        <v>26</v>
      </c>
      <c r="D161" s="338">
        <v>1600</v>
      </c>
      <c r="E161" s="714">
        <v>0.77400000000000002</v>
      </c>
      <c r="F161" s="605"/>
    </row>
    <row r="162" spans="1:6" s="6" customFormat="1" ht="17.25" customHeight="1" x14ac:dyDescent="0.3">
      <c r="A162" s="272">
        <f>'Tbl1a&amp;b. A'!B163</f>
        <v>41796</v>
      </c>
      <c r="B162" s="607">
        <v>86</v>
      </c>
      <c r="C162" s="274">
        <v>25.6</v>
      </c>
      <c r="D162" s="338">
        <v>1580</v>
      </c>
      <c r="E162" s="714">
        <v>0.59199999999999997</v>
      </c>
      <c r="F162" s="605"/>
    </row>
    <row r="163" spans="1:6" s="6" customFormat="1" ht="17.25" customHeight="1" x14ac:dyDescent="0.3">
      <c r="A163" s="272">
        <f>'Tbl1a&amp;b. A'!B164</f>
        <v>41797</v>
      </c>
      <c r="B163" s="607">
        <v>85</v>
      </c>
      <c r="C163" s="274">
        <v>25.7</v>
      </c>
      <c r="D163" s="338">
        <v>1720</v>
      </c>
      <c r="E163" s="714">
        <v>0.63600000000000001</v>
      </c>
      <c r="F163" s="605"/>
    </row>
    <row r="164" spans="1:6" s="6" customFormat="1" ht="17.25" customHeight="1" x14ac:dyDescent="0.3">
      <c r="A164" s="272">
        <f>'Tbl1a&amp;b. A'!B165</f>
        <v>41798</v>
      </c>
      <c r="B164" s="607">
        <v>107</v>
      </c>
      <c r="C164" s="274">
        <v>26.5</v>
      </c>
      <c r="D164" s="338">
        <v>2220</v>
      </c>
      <c r="E164" s="714">
        <v>0.56599999999999995</v>
      </c>
      <c r="F164" s="605"/>
    </row>
    <row r="165" spans="1:6" s="6" customFormat="1" ht="17.25" customHeight="1" x14ac:dyDescent="0.3">
      <c r="A165" s="272">
        <f>'Tbl1a&amp;b. A'!B166</f>
        <v>41799</v>
      </c>
      <c r="B165" s="607">
        <v>98</v>
      </c>
      <c r="C165" s="274">
        <v>27</v>
      </c>
      <c r="D165" s="338">
        <v>1940</v>
      </c>
      <c r="E165" s="714">
        <v>0.53700000000000003</v>
      </c>
      <c r="F165" s="605"/>
    </row>
    <row r="166" spans="1:6" s="6" customFormat="1" ht="17.25" customHeight="1" x14ac:dyDescent="0.3">
      <c r="A166" s="272">
        <f>'Tbl1a&amp;b. A'!B167</f>
        <v>41800</v>
      </c>
      <c r="B166" s="607">
        <v>98</v>
      </c>
      <c r="C166" s="274">
        <v>26.8</v>
      </c>
      <c r="D166" s="338">
        <v>1790</v>
      </c>
      <c r="E166" s="714">
        <v>0.505</v>
      </c>
      <c r="F166" s="605"/>
    </row>
    <row r="167" spans="1:6" s="6" customFormat="1" ht="17.25" customHeight="1" x14ac:dyDescent="0.3">
      <c r="A167" s="272">
        <f>'Tbl1a&amp;b. A'!B168</f>
        <v>41801</v>
      </c>
      <c r="B167" s="607">
        <v>111</v>
      </c>
      <c r="C167" s="274">
        <v>26.2</v>
      </c>
      <c r="D167" s="338">
        <v>1760</v>
      </c>
      <c r="E167" s="714">
        <v>0.46400000000000002</v>
      </c>
      <c r="F167" s="605"/>
    </row>
    <row r="168" spans="1:6" s="6" customFormat="1" ht="17.25" customHeight="1" x14ac:dyDescent="0.3">
      <c r="A168" s="272">
        <f>'Tbl1a&amp;b. A'!B169</f>
        <v>41802</v>
      </c>
      <c r="B168" s="607">
        <v>105</v>
      </c>
      <c r="C168" s="274">
        <v>25.5</v>
      </c>
      <c r="D168" s="338">
        <v>1650</v>
      </c>
      <c r="E168" s="714">
        <v>0.46600000000000003</v>
      </c>
      <c r="F168" s="605"/>
    </row>
    <row r="169" spans="1:6" s="6" customFormat="1" ht="17.25" customHeight="1" x14ac:dyDescent="0.3">
      <c r="A169" s="272">
        <f>'Tbl1a&amp;b. A'!B170</f>
        <v>41803</v>
      </c>
      <c r="B169" s="607">
        <v>105</v>
      </c>
      <c r="C169" s="274">
        <v>24.1</v>
      </c>
      <c r="D169" s="338">
        <v>1450</v>
      </c>
      <c r="E169" s="714">
        <v>0.50900000000000001</v>
      </c>
      <c r="F169" s="605"/>
    </row>
    <row r="170" spans="1:6" s="6" customFormat="1" ht="17.25" customHeight="1" x14ac:dyDescent="0.3">
      <c r="A170" s="272">
        <f>'Tbl1a&amp;b. A'!B171</f>
        <v>41804</v>
      </c>
      <c r="B170" s="607">
        <v>115</v>
      </c>
      <c r="C170" s="274">
        <v>24.1</v>
      </c>
      <c r="D170" s="338">
        <v>1370</v>
      </c>
      <c r="E170" s="714" t="s">
        <v>342</v>
      </c>
      <c r="F170" s="605"/>
    </row>
    <row r="171" spans="1:6" s="6" customFormat="1" ht="17.25" customHeight="1" x14ac:dyDescent="0.3">
      <c r="A171" s="272">
        <f>'Tbl1a&amp;b. A'!B172</f>
        <v>41805</v>
      </c>
      <c r="B171" s="607">
        <v>108</v>
      </c>
      <c r="C171" s="274">
        <v>24.1</v>
      </c>
      <c r="D171" s="338">
        <v>1460</v>
      </c>
      <c r="E171" s="714">
        <v>0.50600000000000001</v>
      </c>
      <c r="F171" s="605"/>
    </row>
    <row r="172" spans="1:6" s="6" customFormat="1" ht="17.25" customHeight="1" x14ac:dyDescent="0.3">
      <c r="A172" s="272">
        <f>'Tbl1a&amp;b. A'!B173</f>
        <v>41806</v>
      </c>
      <c r="B172" s="607">
        <v>94</v>
      </c>
      <c r="C172" s="274">
        <v>24.7</v>
      </c>
      <c r="D172" s="338">
        <v>1970</v>
      </c>
      <c r="E172" s="714">
        <v>0.52200000000000002</v>
      </c>
      <c r="F172" s="605"/>
    </row>
    <row r="173" spans="1:6" s="6" customFormat="1" ht="17.25" customHeight="1" x14ac:dyDescent="0.3">
      <c r="A173" s="272">
        <f>'Tbl1a&amp;b. A'!B174</f>
        <v>41807</v>
      </c>
      <c r="B173" s="607">
        <v>96</v>
      </c>
      <c r="C173" s="274">
        <v>23.7</v>
      </c>
      <c r="D173" s="338">
        <v>1930</v>
      </c>
      <c r="E173" s="714">
        <v>0.57499999999999996</v>
      </c>
      <c r="F173" s="605"/>
    </row>
    <row r="174" spans="1:6" s="6" customFormat="1" ht="17.25" customHeight="1" x14ac:dyDescent="0.3">
      <c r="A174" s="272">
        <f>'Tbl1a&amp;b. A'!B175</f>
        <v>41808</v>
      </c>
      <c r="B174" s="607">
        <v>109</v>
      </c>
      <c r="C174" s="274">
        <v>23</v>
      </c>
      <c r="D174" s="338">
        <v>1960</v>
      </c>
      <c r="E174" s="714">
        <v>0.42399999999999999</v>
      </c>
      <c r="F174" s="605"/>
    </row>
    <row r="175" spans="1:6" s="6" customFormat="1" ht="17.25" customHeight="1" x14ac:dyDescent="0.3">
      <c r="A175" s="272">
        <f>'Tbl1a&amp;b. A'!B176</f>
        <v>41809</v>
      </c>
      <c r="B175" s="607">
        <v>106</v>
      </c>
      <c r="C175" s="274">
        <v>23.7</v>
      </c>
      <c r="D175" s="338">
        <v>1830</v>
      </c>
      <c r="E175" s="714">
        <v>0.44900000000000001</v>
      </c>
      <c r="F175" s="605"/>
    </row>
    <row r="176" spans="1:6" s="6" customFormat="1" ht="17.25" customHeight="1" x14ac:dyDescent="0.3">
      <c r="A176" s="272">
        <f>'Tbl1a&amp;b. A'!B177</f>
        <v>41810</v>
      </c>
      <c r="B176" s="607">
        <v>104</v>
      </c>
      <c r="C176" s="274">
        <v>24.8</v>
      </c>
      <c r="D176" s="338">
        <v>1820</v>
      </c>
      <c r="E176" s="714">
        <v>0.55500000000000005</v>
      </c>
      <c r="F176" s="605"/>
    </row>
    <row r="177" spans="1:6" s="6" customFormat="1" ht="17.25" customHeight="1" x14ac:dyDescent="0.3">
      <c r="A177" s="272">
        <f>'Tbl1a&amp;b. A'!B178</f>
        <v>41811</v>
      </c>
      <c r="B177" s="607">
        <v>100</v>
      </c>
      <c r="C177" s="274">
        <v>24.6</v>
      </c>
      <c r="D177" s="338">
        <v>1930</v>
      </c>
      <c r="E177" s="714">
        <v>0.64600000000000002</v>
      </c>
      <c r="F177" s="605"/>
    </row>
    <row r="178" spans="1:6" s="6" customFormat="1" ht="17.25" customHeight="1" x14ac:dyDescent="0.3">
      <c r="A178" s="272">
        <f>'Tbl1a&amp;b. A'!B179</f>
        <v>41812</v>
      </c>
      <c r="B178" s="607">
        <v>100</v>
      </c>
      <c r="C178" s="274">
        <v>23.3</v>
      </c>
      <c r="D178" s="338">
        <v>1860</v>
      </c>
      <c r="E178" s="714">
        <v>0.57799999999999996</v>
      </c>
      <c r="F178" s="605"/>
    </row>
    <row r="179" spans="1:6" s="6" customFormat="1" ht="17.25" customHeight="1" x14ac:dyDescent="0.3">
      <c r="A179" s="272">
        <f>'Tbl1a&amp;b. A'!B180</f>
        <v>41813</v>
      </c>
      <c r="B179" s="607">
        <v>106</v>
      </c>
      <c r="C179" s="274">
        <v>25.1</v>
      </c>
      <c r="D179" s="338">
        <v>2050</v>
      </c>
      <c r="E179" s="714">
        <v>0.747</v>
      </c>
      <c r="F179" s="605"/>
    </row>
    <row r="180" spans="1:6" s="6" customFormat="1" ht="17.25" customHeight="1" x14ac:dyDescent="0.3">
      <c r="A180" s="272">
        <f>'Tbl1a&amp;b. A'!B181</f>
        <v>41814</v>
      </c>
      <c r="B180" s="607">
        <v>96</v>
      </c>
      <c r="C180" s="274">
        <v>25.9</v>
      </c>
      <c r="D180" s="338">
        <v>2590</v>
      </c>
      <c r="E180" s="714">
        <v>0.89</v>
      </c>
      <c r="F180" s="605"/>
    </row>
    <row r="181" spans="1:6" s="6" customFormat="1" ht="17.25" customHeight="1" x14ac:dyDescent="0.3">
      <c r="A181" s="272">
        <f>'Tbl1a&amp;b. A'!B182</f>
        <v>41815</v>
      </c>
      <c r="B181" s="607">
        <v>85</v>
      </c>
      <c r="C181" s="274">
        <v>25.5</v>
      </c>
      <c r="D181" s="338">
        <v>2530</v>
      </c>
      <c r="E181" s="714">
        <v>1.29</v>
      </c>
      <c r="F181" s="605"/>
    </row>
    <row r="182" spans="1:6" s="6" customFormat="1" ht="17.25" customHeight="1" x14ac:dyDescent="0.3">
      <c r="A182" s="272">
        <f>'Tbl1a&amp;b. A'!B183</f>
        <v>41816</v>
      </c>
      <c r="B182" s="607">
        <v>86</v>
      </c>
      <c r="C182" s="274">
        <v>24.4</v>
      </c>
      <c r="D182" s="338">
        <v>2130</v>
      </c>
      <c r="E182" s="714">
        <v>1.26</v>
      </c>
      <c r="F182" s="605"/>
    </row>
    <row r="183" spans="1:6" s="6" customFormat="1" ht="17.25" customHeight="1" x14ac:dyDescent="0.3">
      <c r="A183" s="272">
        <f>'Tbl1a&amp;b. A'!B184</f>
        <v>41817</v>
      </c>
      <c r="B183" s="607">
        <v>89</v>
      </c>
      <c r="C183" s="274">
        <v>24.2</v>
      </c>
      <c r="D183" s="338">
        <v>1890</v>
      </c>
      <c r="E183" s="714">
        <v>1.27</v>
      </c>
      <c r="F183" s="605"/>
    </row>
    <row r="184" spans="1:6" s="6" customFormat="1" ht="17.25" customHeight="1" x14ac:dyDescent="0.3">
      <c r="A184" s="272">
        <f>'Tbl1a&amp;b. A'!B185</f>
        <v>41818</v>
      </c>
      <c r="B184" s="607">
        <v>88</v>
      </c>
      <c r="C184" s="274">
        <v>25.1</v>
      </c>
      <c r="D184" s="338">
        <v>2030</v>
      </c>
      <c r="E184" s="714">
        <v>1.6</v>
      </c>
      <c r="F184" s="605"/>
    </row>
    <row r="185" spans="1:6" s="6" customFormat="1" ht="17.25" customHeight="1" x14ac:dyDescent="0.3">
      <c r="A185" s="272">
        <f>'Tbl1a&amp;b. A'!B186</f>
        <v>41819</v>
      </c>
      <c r="B185" s="607">
        <v>86</v>
      </c>
      <c r="C185" s="274">
        <v>25.6</v>
      </c>
      <c r="D185" s="338">
        <v>2240</v>
      </c>
      <c r="E185" s="714">
        <v>1.98</v>
      </c>
      <c r="F185" s="605"/>
    </row>
    <row r="186" spans="1:6" s="6" customFormat="1" ht="17.25" customHeight="1" x14ac:dyDescent="0.3">
      <c r="A186" s="272">
        <v>41820</v>
      </c>
      <c r="B186" s="607">
        <v>87</v>
      </c>
      <c r="C186" s="274">
        <v>26.8</v>
      </c>
      <c r="D186" s="338">
        <v>2240</v>
      </c>
      <c r="E186" s="714">
        <v>1.68</v>
      </c>
      <c r="F186" s="605"/>
    </row>
    <row r="187" spans="1:6" s="6" customFormat="1" ht="17.25" customHeight="1" x14ac:dyDescent="0.3">
      <c r="A187" s="272">
        <v>41821</v>
      </c>
      <c r="B187" s="607">
        <v>85</v>
      </c>
      <c r="C187" s="274">
        <v>27.9</v>
      </c>
      <c r="D187" s="338">
        <v>2080</v>
      </c>
      <c r="E187" s="714">
        <v>1.63</v>
      </c>
      <c r="F187" s="605"/>
    </row>
    <row r="188" spans="1:6" s="6" customFormat="1" ht="17.25" customHeight="1" x14ac:dyDescent="0.3">
      <c r="A188" s="272">
        <v>41822</v>
      </c>
      <c r="B188" s="607">
        <v>80</v>
      </c>
      <c r="C188" s="274">
        <v>27.5</v>
      </c>
      <c r="D188" s="338">
        <v>2100</v>
      </c>
      <c r="E188" s="714">
        <v>1.42</v>
      </c>
      <c r="F188" s="605"/>
    </row>
    <row r="189" spans="1:6" s="6" customFormat="1" ht="17.25" customHeight="1" x14ac:dyDescent="0.3">
      <c r="A189" s="272">
        <v>41823</v>
      </c>
      <c r="B189" s="607">
        <v>66</v>
      </c>
      <c r="C189" s="274">
        <v>27.4</v>
      </c>
      <c r="D189" s="338">
        <v>2120</v>
      </c>
      <c r="E189" s="714">
        <v>1.1000000000000001</v>
      </c>
      <c r="F189" s="605"/>
    </row>
    <row r="190" spans="1:6" s="6" customFormat="1" ht="17.25" customHeight="1" x14ac:dyDescent="0.3">
      <c r="A190" s="272">
        <v>41824</v>
      </c>
      <c r="B190" s="607">
        <v>62</v>
      </c>
      <c r="C190" s="274">
        <v>26.9</v>
      </c>
      <c r="D190" s="338">
        <v>1970</v>
      </c>
      <c r="E190" s="714">
        <v>0.86699999999999999</v>
      </c>
      <c r="F190" s="605"/>
    </row>
    <row r="191" spans="1:6" s="6" customFormat="1" ht="17.25" customHeight="1" x14ac:dyDescent="0.3">
      <c r="A191" s="272">
        <v>41825</v>
      </c>
      <c r="B191" s="607">
        <v>69</v>
      </c>
      <c r="C191" s="274">
        <v>26.1</v>
      </c>
      <c r="D191" s="338">
        <v>2010</v>
      </c>
      <c r="E191" s="714">
        <v>0.83199999999999996</v>
      </c>
      <c r="F191" s="605"/>
    </row>
    <row r="192" spans="1:6" s="6" customFormat="1" ht="17.25" customHeight="1" x14ac:dyDescent="0.3">
      <c r="A192" s="272">
        <v>41826</v>
      </c>
      <c r="B192" s="607">
        <v>74</v>
      </c>
      <c r="C192" s="274">
        <v>25.7</v>
      </c>
      <c r="D192" s="338">
        <v>2060</v>
      </c>
      <c r="E192" s="714">
        <v>0.95099999999999996</v>
      </c>
      <c r="F192" s="605"/>
    </row>
    <row r="193" spans="1:6" s="6" customFormat="1" ht="17.25" customHeight="1" x14ac:dyDescent="0.3">
      <c r="A193" s="272">
        <v>41827</v>
      </c>
      <c r="B193" s="607">
        <v>79</v>
      </c>
      <c r="C193" s="274">
        <v>24.6</v>
      </c>
      <c r="D193" s="338">
        <v>1840</v>
      </c>
      <c r="E193" s="714">
        <v>0.73199999999999998</v>
      </c>
      <c r="F193" s="605"/>
    </row>
    <row r="194" spans="1:6" s="6" customFormat="1" ht="17.25" customHeight="1" x14ac:dyDescent="0.3">
      <c r="A194" s="272">
        <v>41828</v>
      </c>
      <c r="B194" s="607">
        <v>83</v>
      </c>
      <c r="C194" s="274">
        <v>25</v>
      </c>
      <c r="D194" s="338">
        <v>1360</v>
      </c>
      <c r="E194" s="714">
        <v>0.46500000000000002</v>
      </c>
      <c r="F194" s="605"/>
    </row>
    <row r="195" spans="1:6" s="6" customFormat="1" ht="17.25" customHeight="1" x14ac:dyDescent="0.3">
      <c r="A195" s="272">
        <v>41829</v>
      </c>
      <c r="B195" s="607">
        <v>75</v>
      </c>
      <c r="C195" s="274">
        <v>27.4</v>
      </c>
      <c r="D195" s="338">
        <v>1520</v>
      </c>
      <c r="E195" s="714">
        <v>0.65200000000000002</v>
      </c>
      <c r="F195" s="605"/>
    </row>
    <row r="196" spans="1:6" s="6" customFormat="1" ht="17.25" customHeight="1" x14ac:dyDescent="0.3">
      <c r="A196" s="272">
        <v>41830</v>
      </c>
      <c r="B196" s="607">
        <v>78</v>
      </c>
      <c r="C196" s="274">
        <v>26.8</v>
      </c>
      <c r="D196" s="338">
        <v>1490</v>
      </c>
      <c r="E196" s="714">
        <v>0.72599999999999998</v>
      </c>
      <c r="F196" s="605"/>
    </row>
    <row r="197" spans="1:6" s="6" customFormat="1" ht="17.25" customHeight="1" x14ac:dyDescent="0.3">
      <c r="A197" s="272">
        <v>41831</v>
      </c>
      <c r="B197" s="607">
        <v>85</v>
      </c>
      <c r="C197" s="274">
        <v>26.1</v>
      </c>
      <c r="D197" s="338">
        <v>1610</v>
      </c>
      <c r="E197" s="714">
        <v>0.61699999999999999</v>
      </c>
      <c r="F197" s="605"/>
    </row>
    <row r="198" spans="1:6" s="6" customFormat="1" ht="17.25" customHeight="1" x14ac:dyDescent="0.3">
      <c r="A198" s="272">
        <v>41832</v>
      </c>
      <c r="B198" s="607">
        <v>87</v>
      </c>
      <c r="C198" s="274">
        <v>25.6</v>
      </c>
      <c r="D198" s="338">
        <v>1660</v>
      </c>
      <c r="E198" s="714">
        <v>0.71299999999999997</v>
      </c>
      <c r="F198" s="605"/>
    </row>
    <row r="199" spans="1:6" s="6" customFormat="1" ht="17.25" customHeight="1" x14ac:dyDescent="0.3">
      <c r="A199" s="272">
        <v>41833</v>
      </c>
      <c r="B199" s="607">
        <v>91</v>
      </c>
      <c r="C199" s="274">
        <v>25.9</v>
      </c>
      <c r="D199" s="338">
        <v>1750</v>
      </c>
      <c r="E199" s="714">
        <v>0.54800000000000004</v>
      </c>
      <c r="F199" s="605"/>
    </row>
    <row r="200" spans="1:6" s="6" customFormat="1" ht="17.45" customHeight="1" x14ac:dyDescent="0.3">
      <c r="A200" s="272">
        <v>41834</v>
      </c>
      <c r="B200" s="607">
        <v>77</v>
      </c>
      <c r="C200" s="274">
        <v>27.4</v>
      </c>
      <c r="D200" s="338">
        <v>1750</v>
      </c>
      <c r="E200" s="714">
        <v>0.73499999999999999</v>
      </c>
      <c r="F200" s="605"/>
    </row>
    <row r="201" spans="1:6" s="6" customFormat="1" ht="17.45" customHeight="1" x14ac:dyDescent="0.3">
      <c r="A201" s="272">
        <v>41835</v>
      </c>
      <c r="B201" s="607">
        <v>83</v>
      </c>
      <c r="C201" s="274">
        <v>27.4</v>
      </c>
      <c r="D201" s="338">
        <v>1480</v>
      </c>
      <c r="E201" s="714">
        <v>0.42799999999999999</v>
      </c>
      <c r="F201" s="605"/>
    </row>
    <row r="202" spans="1:6" s="6" customFormat="1" ht="17.45" customHeight="1" x14ac:dyDescent="0.3">
      <c r="A202" s="272">
        <v>41836</v>
      </c>
      <c r="B202" s="607">
        <v>82</v>
      </c>
      <c r="C202" s="274">
        <v>27.1</v>
      </c>
      <c r="D202" s="338">
        <v>1420</v>
      </c>
      <c r="E202" s="714" t="s">
        <v>342</v>
      </c>
      <c r="F202" s="605"/>
    </row>
    <row r="203" spans="1:6" s="6" customFormat="1" ht="17.45" customHeight="1" x14ac:dyDescent="0.3">
      <c r="A203" s="272">
        <v>41837</v>
      </c>
      <c r="B203" s="607">
        <v>65</v>
      </c>
      <c r="C203" s="274">
        <v>26.5</v>
      </c>
      <c r="D203" s="338">
        <v>1520</v>
      </c>
      <c r="E203" s="714">
        <v>0.47899999999999998</v>
      </c>
      <c r="F203" s="605"/>
    </row>
    <row r="204" spans="1:6" s="6" customFormat="1" ht="17.45" customHeight="1" x14ac:dyDescent="0.3">
      <c r="A204" s="272">
        <v>41838</v>
      </c>
      <c r="B204" s="607">
        <v>58</v>
      </c>
      <c r="C204" s="274">
        <v>26.3</v>
      </c>
      <c r="D204" s="338">
        <v>1550</v>
      </c>
      <c r="E204" s="714">
        <v>0.72599999999999998</v>
      </c>
      <c r="F204" s="605"/>
    </row>
    <row r="205" spans="1:6" s="6" customFormat="1" ht="17.45" customHeight="1" x14ac:dyDescent="0.3">
      <c r="A205" s="272">
        <v>41839</v>
      </c>
      <c r="B205" s="607">
        <v>70</v>
      </c>
      <c r="C205" s="274">
        <v>25.9</v>
      </c>
      <c r="D205" s="338">
        <v>1700</v>
      </c>
      <c r="E205" s="714">
        <v>0.62</v>
      </c>
      <c r="F205" s="605"/>
    </row>
    <row r="206" spans="1:6" s="6" customFormat="1" ht="17.45" customHeight="1" x14ac:dyDescent="0.3">
      <c r="A206" s="272">
        <v>41840</v>
      </c>
      <c r="B206" s="607">
        <v>67</v>
      </c>
      <c r="C206" s="274">
        <v>26.6</v>
      </c>
      <c r="D206" s="338">
        <v>1670</v>
      </c>
      <c r="E206" s="714">
        <v>0.66700000000000004</v>
      </c>
      <c r="F206" s="605"/>
    </row>
    <row r="207" spans="1:6" s="6" customFormat="1" ht="17.45" customHeight="1" x14ac:dyDescent="0.3">
      <c r="A207" s="272">
        <v>41841</v>
      </c>
      <c r="B207" s="607">
        <v>62</v>
      </c>
      <c r="C207" s="274">
        <v>25.8</v>
      </c>
      <c r="D207" s="338">
        <v>1670</v>
      </c>
      <c r="E207" s="714">
        <v>0.70799999999999996</v>
      </c>
      <c r="F207" s="605"/>
    </row>
    <row r="208" spans="1:6" s="6" customFormat="1" ht="17.45" customHeight="1" x14ac:dyDescent="0.3">
      <c r="A208" s="272">
        <v>41842</v>
      </c>
      <c r="B208" s="607">
        <v>62</v>
      </c>
      <c r="C208" s="274">
        <v>26</v>
      </c>
      <c r="D208" s="338">
        <v>1530</v>
      </c>
      <c r="E208" s="714">
        <v>0.71699999999999997</v>
      </c>
      <c r="F208" s="605"/>
    </row>
    <row r="209" spans="1:6" s="6" customFormat="1" ht="17.45" customHeight="1" x14ac:dyDescent="0.3">
      <c r="A209" s="272">
        <v>41843</v>
      </c>
      <c r="B209" s="607">
        <v>54</v>
      </c>
      <c r="C209" s="274">
        <v>26</v>
      </c>
      <c r="D209" s="338">
        <v>1530</v>
      </c>
      <c r="E209" s="714">
        <v>0.747</v>
      </c>
      <c r="F209" s="605"/>
    </row>
    <row r="210" spans="1:6" s="6" customFormat="1" ht="17.25" customHeight="1" x14ac:dyDescent="0.3">
      <c r="A210" s="272">
        <v>41844</v>
      </c>
      <c r="B210" s="607">
        <v>58</v>
      </c>
      <c r="C210" s="274">
        <v>25.6</v>
      </c>
      <c r="D210" s="338">
        <v>1520</v>
      </c>
      <c r="E210" s="714">
        <v>0.60399999999999998</v>
      </c>
      <c r="F210" s="605"/>
    </row>
    <row r="211" spans="1:6" s="6" customFormat="1" ht="17.45" customHeight="1" x14ac:dyDescent="0.3">
      <c r="A211" s="272">
        <v>41845</v>
      </c>
      <c r="B211" s="607">
        <v>48</v>
      </c>
      <c r="C211" s="274">
        <v>26.7</v>
      </c>
      <c r="D211" s="338">
        <v>1500</v>
      </c>
      <c r="E211" s="714">
        <v>0.60199999999999998</v>
      </c>
      <c r="F211" s="605"/>
    </row>
    <row r="212" spans="1:6" s="6" customFormat="1" ht="17.45" customHeight="1" x14ac:dyDescent="0.3">
      <c r="A212" s="272">
        <v>41846</v>
      </c>
      <c r="B212" s="607">
        <v>58</v>
      </c>
      <c r="C212" s="274">
        <v>26.9</v>
      </c>
      <c r="D212" s="338">
        <v>1590</v>
      </c>
      <c r="E212" s="714">
        <v>0.64500000000000002</v>
      </c>
      <c r="F212" s="605"/>
    </row>
    <row r="213" spans="1:6" s="6" customFormat="1" ht="17.45" customHeight="1" x14ac:dyDescent="0.3">
      <c r="A213" s="272">
        <v>41847</v>
      </c>
      <c r="B213" s="607">
        <v>56</v>
      </c>
      <c r="C213" s="274">
        <v>27.4</v>
      </c>
      <c r="D213" s="338">
        <v>1700</v>
      </c>
      <c r="E213" s="714">
        <v>0.878</v>
      </c>
      <c r="F213" s="605"/>
    </row>
    <row r="214" spans="1:6" s="6" customFormat="1" ht="17.45" customHeight="1" x14ac:dyDescent="0.3">
      <c r="A214" s="272">
        <v>41848</v>
      </c>
      <c r="B214" s="607">
        <v>57</v>
      </c>
      <c r="C214" s="274">
        <v>27.1</v>
      </c>
      <c r="D214" s="338">
        <v>1880</v>
      </c>
      <c r="E214" s="714">
        <v>0.747</v>
      </c>
      <c r="F214" s="605"/>
    </row>
    <row r="215" spans="1:6" s="6" customFormat="1" ht="17.45" customHeight="1" x14ac:dyDescent="0.3">
      <c r="A215" s="272">
        <v>41849</v>
      </c>
      <c r="B215" s="607">
        <v>48</v>
      </c>
      <c r="C215" s="274">
        <v>26.8</v>
      </c>
      <c r="D215" s="338">
        <v>1800</v>
      </c>
      <c r="E215" s="714">
        <v>0.67500000000000004</v>
      </c>
      <c r="F215" s="605"/>
    </row>
    <row r="216" spans="1:6" s="6" customFormat="1" ht="17.25" customHeight="1" x14ac:dyDescent="0.3">
      <c r="A216" s="272">
        <v>41850</v>
      </c>
      <c r="B216" s="607">
        <v>52</v>
      </c>
      <c r="C216" s="274">
        <v>26.8</v>
      </c>
      <c r="D216" s="338">
        <v>1750</v>
      </c>
      <c r="E216" s="714">
        <v>0.64500000000000002</v>
      </c>
      <c r="F216" s="605"/>
    </row>
    <row r="217" spans="1:6" s="6" customFormat="1" ht="17.25" customHeight="1" x14ac:dyDescent="0.3">
      <c r="A217" s="272">
        <v>41851</v>
      </c>
      <c r="B217" s="607">
        <v>46</v>
      </c>
      <c r="C217" s="274">
        <v>27.4</v>
      </c>
      <c r="D217" s="338">
        <v>1700</v>
      </c>
      <c r="E217" s="714">
        <v>0.69699999999999995</v>
      </c>
      <c r="F217" s="605"/>
    </row>
    <row r="218" spans="1:6" s="6" customFormat="1" ht="17.25" customHeight="1" x14ac:dyDescent="0.3">
      <c r="A218" s="272">
        <v>41852</v>
      </c>
      <c r="B218" s="607">
        <v>62</v>
      </c>
      <c r="C218" s="274">
        <v>27.3</v>
      </c>
      <c r="D218" s="338">
        <v>1560</v>
      </c>
      <c r="E218" s="714">
        <v>0.55600000000000005</v>
      </c>
      <c r="F218" s="605"/>
    </row>
    <row r="219" spans="1:6" s="6" customFormat="1" ht="17.25" customHeight="1" x14ac:dyDescent="0.3">
      <c r="A219" s="272">
        <v>41853</v>
      </c>
      <c r="B219" s="607">
        <v>75</v>
      </c>
      <c r="C219" s="274">
        <v>27.3</v>
      </c>
      <c r="D219" s="338">
        <v>1430</v>
      </c>
      <c r="E219" s="714">
        <v>0.45500000000000002</v>
      </c>
      <c r="F219" s="605"/>
    </row>
    <row r="220" spans="1:6" s="6" customFormat="1" ht="17.25" customHeight="1" x14ac:dyDescent="0.3">
      <c r="A220" s="272">
        <v>41854</v>
      </c>
      <c r="B220" s="607">
        <v>71</v>
      </c>
      <c r="C220" s="274">
        <v>26.2</v>
      </c>
      <c r="D220" s="338">
        <v>1400</v>
      </c>
      <c r="E220" s="714">
        <v>0.44</v>
      </c>
      <c r="F220" s="605"/>
    </row>
    <row r="221" spans="1:6" s="6" customFormat="1" ht="17.25" customHeight="1" x14ac:dyDescent="0.3">
      <c r="A221" s="272">
        <v>41855</v>
      </c>
      <c r="B221" s="607">
        <v>70</v>
      </c>
      <c r="C221" s="274">
        <v>24.2</v>
      </c>
      <c r="D221" s="338">
        <v>1380</v>
      </c>
      <c r="E221" s="714">
        <v>0.48399999999999999</v>
      </c>
      <c r="F221" s="605"/>
    </row>
    <row r="222" spans="1:6" s="6" customFormat="1" ht="17.25" customHeight="1" x14ac:dyDescent="0.3">
      <c r="A222" s="272">
        <v>41856</v>
      </c>
      <c r="B222" s="607">
        <v>62</v>
      </c>
      <c r="C222" s="274">
        <v>24.1</v>
      </c>
      <c r="D222" s="338">
        <v>1340</v>
      </c>
      <c r="E222" s="714" t="s">
        <v>342</v>
      </c>
      <c r="F222" s="605"/>
    </row>
    <row r="223" spans="1:6" s="6" customFormat="1" ht="17.25" customHeight="1" x14ac:dyDescent="0.3">
      <c r="A223" s="272">
        <v>41857</v>
      </c>
      <c r="B223" s="607">
        <v>59</v>
      </c>
      <c r="C223" s="274">
        <v>25.3</v>
      </c>
      <c r="D223" s="338">
        <v>1410</v>
      </c>
      <c r="E223" s="714">
        <v>0.44900000000000001</v>
      </c>
      <c r="F223" s="605"/>
    </row>
    <row r="224" spans="1:6" s="6" customFormat="1" ht="17.25" customHeight="1" x14ac:dyDescent="0.3">
      <c r="A224" s="272">
        <v>41858</v>
      </c>
      <c r="B224" s="607">
        <v>60</v>
      </c>
      <c r="C224" s="274">
        <v>26.2</v>
      </c>
      <c r="D224" s="338">
        <v>1540</v>
      </c>
      <c r="E224" s="714">
        <v>0.58299999999999996</v>
      </c>
      <c r="F224" s="605"/>
    </row>
    <row r="225" spans="1:6" s="6" customFormat="1" ht="17.25" customHeight="1" x14ac:dyDescent="0.3">
      <c r="A225" s="272">
        <v>41859</v>
      </c>
      <c r="B225" s="607">
        <v>61</v>
      </c>
      <c r="C225" s="274">
        <v>26.4</v>
      </c>
      <c r="D225" s="338">
        <v>1500</v>
      </c>
      <c r="E225" s="714">
        <v>0.55800000000000005</v>
      </c>
      <c r="F225" s="605"/>
    </row>
    <row r="226" spans="1:6" s="6" customFormat="1" ht="17.25" customHeight="1" x14ac:dyDescent="0.3">
      <c r="A226" s="272">
        <v>41860</v>
      </c>
      <c r="B226" s="607">
        <v>54</v>
      </c>
      <c r="C226" s="274">
        <v>26</v>
      </c>
      <c r="D226" s="338">
        <v>1500</v>
      </c>
      <c r="E226" s="714">
        <v>0.622</v>
      </c>
      <c r="F226" s="605"/>
    </row>
    <row r="227" spans="1:6" s="6" customFormat="1" ht="17.25" customHeight="1" x14ac:dyDescent="0.3">
      <c r="A227" s="272">
        <v>41861</v>
      </c>
      <c r="B227" s="607">
        <v>57</v>
      </c>
      <c r="C227" s="274">
        <v>25.4</v>
      </c>
      <c r="D227" s="338">
        <v>1520</v>
      </c>
      <c r="E227" s="714">
        <v>0.69899999999999995</v>
      </c>
      <c r="F227" s="605"/>
    </row>
    <row r="228" spans="1:6" s="6" customFormat="1" ht="17.25" customHeight="1" x14ac:dyDescent="0.3">
      <c r="A228" s="272">
        <v>41862</v>
      </c>
      <c r="B228" s="607">
        <v>45</v>
      </c>
      <c r="C228" s="274">
        <v>25.3</v>
      </c>
      <c r="D228" s="338">
        <v>1560</v>
      </c>
      <c r="E228" s="714">
        <v>0.67</v>
      </c>
      <c r="F228" s="605"/>
    </row>
    <row r="229" spans="1:6" s="6" customFormat="1" ht="17.25" customHeight="1" x14ac:dyDescent="0.3">
      <c r="A229" s="272">
        <v>41863</v>
      </c>
      <c r="B229" s="607">
        <v>38</v>
      </c>
      <c r="C229" s="274">
        <v>25.8</v>
      </c>
      <c r="D229" s="338">
        <v>1660</v>
      </c>
      <c r="E229" s="714">
        <v>0.69099999999999995</v>
      </c>
      <c r="F229" s="605"/>
    </row>
    <row r="230" spans="1:6" s="6" customFormat="1" ht="17.25" customHeight="1" x14ac:dyDescent="0.3">
      <c r="A230" s="272">
        <v>41864</v>
      </c>
      <c r="B230" s="607">
        <v>48</v>
      </c>
      <c r="C230" s="274">
        <v>24.9</v>
      </c>
      <c r="D230" s="338">
        <v>1720</v>
      </c>
      <c r="E230" s="714">
        <v>0.65800000000000003</v>
      </c>
      <c r="F230" s="605"/>
    </row>
    <row r="231" spans="1:6" s="6" customFormat="1" ht="17.25" customHeight="1" x14ac:dyDescent="0.3">
      <c r="A231" s="272">
        <v>41865</v>
      </c>
      <c r="B231" s="607">
        <v>64</v>
      </c>
      <c r="C231" s="274">
        <v>25.1</v>
      </c>
      <c r="D231" s="338">
        <v>1680</v>
      </c>
      <c r="E231" s="714">
        <v>0.69</v>
      </c>
      <c r="F231" s="605"/>
    </row>
    <row r="232" spans="1:6" s="6" customFormat="1" ht="17.25" customHeight="1" x14ac:dyDescent="0.3">
      <c r="A232" s="272">
        <v>41866</v>
      </c>
      <c r="B232" s="607">
        <v>72</v>
      </c>
      <c r="C232" s="274">
        <v>25.6</v>
      </c>
      <c r="D232" s="338">
        <v>1440</v>
      </c>
      <c r="E232" s="714">
        <v>0.51700000000000002</v>
      </c>
      <c r="F232" s="605"/>
    </row>
    <row r="233" spans="1:6" s="6" customFormat="1" ht="17.25" customHeight="1" x14ac:dyDescent="0.3">
      <c r="A233" s="272">
        <v>41867</v>
      </c>
      <c r="B233" s="607">
        <v>56</v>
      </c>
      <c r="C233" s="274">
        <v>25.7</v>
      </c>
      <c r="D233" s="338">
        <v>1460</v>
      </c>
      <c r="E233" s="714">
        <v>0.56899999999999995</v>
      </c>
      <c r="F233" s="605"/>
    </row>
    <row r="234" spans="1:6" s="6" customFormat="1" ht="17.25" customHeight="1" x14ac:dyDescent="0.3">
      <c r="A234" s="272">
        <v>41868</v>
      </c>
      <c r="B234" s="607">
        <v>57</v>
      </c>
      <c r="C234" s="274">
        <v>25.4</v>
      </c>
      <c r="D234" s="338">
        <v>1520</v>
      </c>
      <c r="E234" s="714">
        <v>0.60599999999999998</v>
      </c>
      <c r="F234" s="605"/>
    </row>
    <row r="235" spans="1:6" s="6" customFormat="1" ht="17.25" customHeight="1" x14ac:dyDescent="0.3">
      <c r="A235" s="272">
        <v>41869</v>
      </c>
      <c r="B235" s="607">
        <v>48</v>
      </c>
      <c r="C235" s="274">
        <v>25.1</v>
      </c>
      <c r="D235" s="338">
        <v>1490</v>
      </c>
      <c r="E235" s="714">
        <v>0.46200000000000002</v>
      </c>
      <c r="F235" s="605"/>
    </row>
    <row r="236" spans="1:6" s="6" customFormat="1" ht="17.25" customHeight="1" x14ac:dyDescent="0.3">
      <c r="A236" s="272">
        <v>41870</v>
      </c>
      <c r="B236" s="607">
        <v>57</v>
      </c>
      <c r="C236" s="274">
        <v>24.8</v>
      </c>
      <c r="D236" s="338">
        <v>1550</v>
      </c>
      <c r="E236" s="714">
        <v>0.48699999999999999</v>
      </c>
      <c r="F236" s="605"/>
    </row>
    <row r="237" spans="1:6" s="6" customFormat="1" ht="17.25" customHeight="1" x14ac:dyDescent="0.3">
      <c r="A237" s="272">
        <v>41871</v>
      </c>
      <c r="B237" s="607">
        <v>63</v>
      </c>
      <c r="C237" s="274">
        <v>24.8</v>
      </c>
      <c r="D237" s="338">
        <v>1610</v>
      </c>
      <c r="E237" s="714">
        <v>0.59199999999999997</v>
      </c>
      <c r="F237" s="605"/>
    </row>
    <row r="238" spans="1:6" s="6" customFormat="1" ht="17.25" customHeight="1" x14ac:dyDescent="0.3">
      <c r="A238" s="272">
        <v>41872</v>
      </c>
      <c r="B238" s="607">
        <v>77</v>
      </c>
      <c r="C238" s="274">
        <v>24.8</v>
      </c>
      <c r="D238" s="338">
        <v>1580</v>
      </c>
      <c r="E238" s="714">
        <v>0.503</v>
      </c>
      <c r="F238" s="605"/>
    </row>
    <row r="239" spans="1:6" s="6" customFormat="1" ht="17.25" customHeight="1" x14ac:dyDescent="0.3">
      <c r="A239" s="272">
        <v>41873</v>
      </c>
      <c r="B239" s="607">
        <v>81</v>
      </c>
      <c r="C239" s="274">
        <v>25.8</v>
      </c>
      <c r="D239" s="338">
        <v>1470</v>
      </c>
      <c r="E239" s="714" t="s">
        <v>342</v>
      </c>
      <c r="F239" s="605"/>
    </row>
    <row r="240" spans="1:6" s="6" customFormat="1" ht="17.25" customHeight="1" x14ac:dyDescent="0.3">
      <c r="A240" s="272">
        <v>41874</v>
      </c>
      <c r="B240" s="607">
        <v>74</v>
      </c>
      <c r="C240" s="274">
        <v>25.3</v>
      </c>
      <c r="D240" s="338">
        <v>1440</v>
      </c>
      <c r="E240" s="714" t="s">
        <v>342</v>
      </c>
      <c r="F240" s="605"/>
    </row>
    <row r="241" spans="1:6" s="6" customFormat="1" ht="17.25" customHeight="1" x14ac:dyDescent="0.3">
      <c r="A241" s="272">
        <v>41875</v>
      </c>
      <c r="B241" s="607">
        <v>73</v>
      </c>
      <c r="C241" s="274">
        <v>24.8</v>
      </c>
      <c r="D241" s="338">
        <v>1500</v>
      </c>
      <c r="E241" s="714" t="s">
        <v>342</v>
      </c>
      <c r="F241" s="605"/>
    </row>
    <row r="242" spans="1:6" s="6" customFormat="1" ht="17.25" customHeight="1" x14ac:dyDescent="0.3">
      <c r="A242" s="272">
        <v>41876</v>
      </c>
      <c r="B242" s="607">
        <v>77</v>
      </c>
      <c r="C242" s="274">
        <v>24.6</v>
      </c>
      <c r="D242" s="338">
        <v>1550</v>
      </c>
      <c r="E242" s="714">
        <v>0.42599999999999999</v>
      </c>
      <c r="F242" s="605"/>
    </row>
    <row r="243" spans="1:6" s="6" customFormat="1" ht="17.25" customHeight="1" x14ac:dyDescent="0.3">
      <c r="A243" s="272">
        <v>41877</v>
      </c>
      <c r="B243" s="607">
        <v>81</v>
      </c>
      <c r="C243" s="274">
        <v>23.9</v>
      </c>
      <c r="D243" s="338">
        <v>1580</v>
      </c>
      <c r="E243" s="714">
        <v>0.51600000000000001</v>
      </c>
      <c r="F243" s="605"/>
    </row>
    <row r="244" spans="1:6" s="6" customFormat="1" ht="17.25" customHeight="1" x14ac:dyDescent="0.3">
      <c r="A244" s="272">
        <v>41878</v>
      </c>
      <c r="B244" s="607">
        <v>83</v>
      </c>
      <c r="C244" s="274">
        <v>25</v>
      </c>
      <c r="D244" s="338">
        <v>1520</v>
      </c>
      <c r="E244" s="714" t="s">
        <v>342</v>
      </c>
      <c r="F244" s="605"/>
    </row>
    <row r="245" spans="1:6" s="6" customFormat="1" ht="17.25" customHeight="1" x14ac:dyDescent="0.3">
      <c r="A245" s="272">
        <v>41879</v>
      </c>
      <c r="B245" s="607">
        <v>79</v>
      </c>
      <c r="C245" s="274">
        <v>25.6</v>
      </c>
      <c r="D245" s="338">
        <v>1410</v>
      </c>
      <c r="E245" s="714" t="s">
        <v>342</v>
      </c>
      <c r="F245" s="605"/>
    </row>
    <row r="246" spans="1:6" s="6" customFormat="1" ht="17.25" customHeight="1" x14ac:dyDescent="0.3">
      <c r="A246" s="272">
        <v>41880</v>
      </c>
      <c r="B246" s="607">
        <v>84</v>
      </c>
      <c r="C246" s="274">
        <v>25.7</v>
      </c>
      <c r="D246" s="338">
        <v>1390</v>
      </c>
      <c r="E246" s="714">
        <v>0.40500000000000003</v>
      </c>
      <c r="F246" s="605"/>
    </row>
    <row r="247" spans="1:6" s="6" customFormat="1" ht="17.25" customHeight="1" x14ac:dyDescent="0.3">
      <c r="A247" s="272">
        <v>41881</v>
      </c>
      <c r="B247" s="607">
        <v>86</v>
      </c>
      <c r="C247" s="274">
        <v>25.2</v>
      </c>
      <c r="D247" s="338">
        <v>1360</v>
      </c>
      <c r="E247" s="714" t="s">
        <v>342</v>
      </c>
      <c r="F247" s="605"/>
    </row>
    <row r="248" spans="1:6" s="6" customFormat="1" ht="17.25" customHeight="1" x14ac:dyDescent="0.3">
      <c r="A248" s="272">
        <v>41882</v>
      </c>
      <c r="B248" s="607">
        <v>85</v>
      </c>
      <c r="C248" s="274">
        <v>24.9</v>
      </c>
      <c r="D248" s="338">
        <v>1390</v>
      </c>
      <c r="E248" s="714" t="s">
        <v>342</v>
      </c>
      <c r="F248" s="605"/>
    </row>
    <row r="249" spans="1:6" s="6" customFormat="1" ht="17.25" customHeight="1" x14ac:dyDescent="0.3">
      <c r="A249" s="272">
        <v>41883</v>
      </c>
      <c r="B249" s="607">
        <v>87</v>
      </c>
      <c r="C249" s="274">
        <v>25.3</v>
      </c>
      <c r="D249" s="338">
        <v>1287</v>
      </c>
      <c r="E249" s="714" t="s">
        <v>342</v>
      </c>
      <c r="F249" s="605"/>
    </row>
    <row r="250" spans="1:6" s="6" customFormat="1" ht="17.25" customHeight="1" x14ac:dyDescent="0.3">
      <c r="A250" s="272">
        <v>41884</v>
      </c>
      <c r="B250" s="607">
        <v>67</v>
      </c>
      <c r="C250" s="274">
        <v>25.4</v>
      </c>
      <c r="D250" s="338">
        <v>1319</v>
      </c>
      <c r="E250" s="714" t="s">
        <v>342</v>
      </c>
      <c r="F250" s="605"/>
    </row>
    <row r="251" spans="1:6" s="6" customFormat="1" ht="17.25" customHeight="1" x14ac:dyDescent="0.3">
      <c r="A251" s="272">
        <v>41885</v>
      </c>
      <c r="B251" s="607">
        <v>77</v>
      </c>
      <c r="C251" s="274">
        <v>24</v>
      </c>
      <c r="D251" s="338">
        <v>1361</v>
      </c>
      <c r="E251" s="714" t="s">
        <v>342</v>
      </c>
      <c r="F251" s="605"/>
    </row>
    <row r="252" spans="1:6" s="6" customFormat="1" ht="17.25" customHeight="1" x14ac:dyDescent="0.3">
      <c r="A252" s="272">
        <v>41886</v>
      </c>
      <c r="B252" s="607">
        <v>94</v>
      </c>
      <c r="C252" s="274">
        <v>23.8</v>
      </c>
      <c r="D252" s="338">
        <v>1318</v>
      </c>
      <c r="E252" s="714" t="s">
        <v>342</v>
      </c>
      <c r="F252" s="605"/>
    </row>
    <row r="253" spans="1:6" s="6" customFormat="1" ht="17.25" customHeight="1" x14ac:dyDescent="0.3">
      <c r="A253" s="272">
        <v>41887</v>
      </c>
      <c r="B253" s="607">
        <v>84</v>
      </c>
      <c r="C253" s="274">
        <v>24.3</v>
      </c>
      <c r="D253" s="338">
        <v>1267</v>
      </c>
      <c r="E253" s="714">
        <v>0.40500000000000003</v>
      </c>
      <c r="F253" s="605"/>
    </row>
    <row r="254" spans="1:6" s="6" customFormat="1" ht="17.25" customHeight="1" x14ac:dyDescent="0.3">
      <c r="A254" s="272">
        <v>41888</v>
      </c>
      <c r="B254" s="607">
        <v>95</v>
      </c>
      <c r="C254" s="274">
        <v>24.4</v>
      </c>
      <c r="D254" s="338">
        <v>1258</v>
      </c>
      <c r="E254" s="714">
        <v>0.47199999999999998</v>
      </c>
      <c r="F254" s="605"/>
    </row>
    <row r="255" spans="1:6" s="6" customFormat="1" ht="17.25" customHeight="1" x14ac:dyDescent="0.3">
      <c r="A255" s="272">
        <v>41889</v>
      </c>
      <c r="B255" s="607">
        <v>91</v>
      </c>
      <c r="C255" s="274">
        <v>24</v>
      </c>
      <c r="D255" s="338">
        <v>1255</v>
      </c>
      <c r="E255" s="714">
        <v>0.52700000000000002</v>
      </c>
      <c r="F255" s="605"/>
    </row>
    <row r="256" spans="1:6" s="6" customFormat="1" ht="17.25" customHeight="1" x14ac:dyDescent="0.3">
      <c r="A256" s="272">
        <v>41890</v>
      </c>
      <c r="B256" s="607">
        <v>83</v>
      </c>
      <c r="C256" s="274">
        <v>23.9</v>
      </c>
      <c r="D256" s="338">
        <v>1218</v>
      </c>
      <c r="E256" s="714">
        <v>0.505</v>
      </c>
      <c r="F256" s="605"/>
    </row>
    <row r="257" spans="1:6" s="6" customFormat="1" ht="17.25" customHeight="1" x14ac:dyDescent="0.3">
      <c r="A257" s="272">
        <v>41891</v>
      </c>
      <c r="B257" s="607">
        <v>81</v>
      </c>
      <c r="C257" s="274">
        <v>22.7</v>
      </c>
      <c r="D257" s="338">
        <v>1203</v>
      </c>
      <c r="E257" s="714">
        <v>0.52700000000000002</v>
      </c>
      <c r="F257" s="605"/>
    </row>
    <row r="258" spans="1:6" s="6" customFormat="1" ht="17.25" customHeight="1" x14ac:dyDescent="0.3">
      <c r="A258" s="272">
        <v>41892</v>
      </c>
      <c r="B258" s="607">
        <v>95</v>
      </c>
      <c r="C258" s="274">
        <v>23.3</v>
      </c>
      <c r="D258" s="338">
        <v>1146</v>
      </c>
      <c r="E258" s="714">
        <v>0.41599999999999998</v>
      </c>
      <c r="F258" s="605"/>
    </row>
    <row r="259" spans="1:6" s="6" customFormat="1" ht="17.25" customHeight="1" x14ac:dyDescent="0.3">
      <c r="A259" s="272">
        <v>41893</v>
      </c>
      <c r="B259" s="607">
        <v>79</v>
      </c>
      <c r="C259" s="274">
        <v>23.9</v>
      </c>
      <c r="D259" s="338">
        <v>1179</v>
      </c>
      <c r="E259" s="714" t="s">
        <v>342</v>
      </c>
      <c r="F259" s="605"/>
    </row>
    <row r="260" spans="1:6" s="6" customFormat="1" ht="17.25" customHeight="1" x14ac:dyDescent="0.3">
      <c r="A260" s="272">
        <v>41894</v>
      </c>
      <c r="B260" s="607">
        <v>78</v>
      </c>
      <c r="C260" s="274">
        <v>24.2</v>
      </c>
      <c r="D260" s="338">
        <v>1281</v>
      </c>
      <c r="E260" s="714">
        <v>0.42199999999999999</v>
      </c>
      <c r="F260" s="605"/>
    </row>
    <row r="261" spans="1:6" s="6" customFormat="1" ht="17.25" customHeight="1" x14ac:dyDescent="0.3">
      <c r="A261" s="272">
        <v>41895</v>
      </c>
      <c r="B261" s="607">
        <v>103</v>
      </c>
      <c r="C261" s="274">
        <v>24.5</v>
      </c>
      <c r="D261" s="338">
        <v>1207</v>
      </c>
      <c r="E261" s="714" t="s">
        <v>342</v>
      </c>
      <c r="F261" s="605"/>
    </row>
    <row r="262" spans="1:6" s="6" customFormat="1" ht="17.25" customHeight="1" x14ac:dyDescent="0.3">
      <c r="A262" s="272">
        <v>41896</v>
      </c>
      <c r="B262" s="607">
        <v>86</v>
      </c>
      <c r="C262" s="274">
        <v>25.2</v>
      </c>
      <c r="D262" s="338">
        <v>1289</v>
      </c>
      <c r="E262" s="714" t="s">
        <v>342</v>
      </c>
      <c r="F262" s="605"/>
    </row>
    <row r="263" spans="1:6" s="6" customFormat="1" ht="17.25" customHeight="1" x14ac:dyDescent="0.3">
      <c r="A263" s="272">
        <v>41897</v>
      </c>
      <c r="B263" s="607">
        <v>77</v>
      </c>
      <c r="C263" s="274">
        <v>25.2</v>
      </c>
      <c r="D263" s="338">
        <v>1424</v>
      </c>
      <c r="E263" s="714" t="s">
        <v>342</v>
      </c>
      <c r="F263" s="605"/>
    </row>
    <row r="264" spans="1:6" s="6" customFormat="1" ht="17.25" customHeight="1" x14ac:dyDescent="0.3">
      <c r="A264" s="272">
        <v>41898</v>
      </c>
      <c r="B264" s="607">
        <v>79</v>
      </c>
      <c r="C264" s="274">
        <v>24.1</v>
      </c>
      <c r="D264" s="338">
        <v>1433</v>
      </c>
      <c r="E264" s="714">
        <v>0.40799999999999997</v>
      </c>
      <c r="F264" s="605"/>
    </row>
    <row r="265" spans="1:6" s="6" customFormat="1" ht="17.25" customHeight="1" x14ac:dyDescent="0.3">
      <c r="A265" s="272">
        <v>41899</v>
      </c>
      <c r="B265" s="607">
        <v>75</v>
      </c>
      <c r="C265" s="274">
        <v>24.6</v>
      </c>
      <c r="D265" s="338">
        <v>1436</v>
      </c>
      <c r="E265" s="714">
        <v>0.42199999999999999</v>
      </c>
      <c r="F265" s="605"/>
    </row>
    <row r="266" spans="1:6" s="6" customFormat="1" ht="17.25" customHeight="1" x14ac:dyDescent="0.3">
      <c r="A266" s="272">
        <v>41900</v>
      </c>
      <c r="B266" s="607">
        <v>80</v>
      </c>
      <c r="C266" s="274">
        <v>24.8</v>
      </c>
      <c r="D266" s="338">
        <v>1532</v>
      </c>
      <c r="E266" s="714">
        <v>0.40400000000000003</v>
      </c>
      <c r="F266" s="605"/>
    </row>
    <row r="267" spans="1:6" s="6" customFormat="1" ht="17.25" customHeight="1" x14ac:dyDescent="0.3">
      <c r="A267" s="272">
        <v>41901</v>
      </c>
      <c r="B267" s="607">
        <v>96</v>
      </c>
      <c r="C267" s="274">
        <v>23.9</v>
      </c>
      <c r="D267" s="338">
        <v>1462</v>
      </c>
      <c r="E267" s="714">
        <v>0.61899999999999999</v>
      </c>
      <c r="F267" s="605"/>
    </row>
    <row r="268" spans="1:6" s="6" customFormat="1" ht="17.25" customHeight="1" x14ac:dyDescent="0.3">
      <c r="A268" s="272">
        <v>41902</v>
      </c>
      <c r="B268" s="607">
        <v>105</v>
      </c>
      <c r="C268" s="274">
        <v>24.1</v>
      </c>
      <c r="D268" s="338">
        <v>1411</v>
      </c>
      <c r="E268" s="714">
        <v>0.44800000000000001</v>
      </c>
      <c r="F268" s="605"/>
    </row>
    <row r="269" spans="1:6" s="6" customFormat="1" ht="17.25" customHeight="1" x14ac:dyDescent="0.3">
      <c r="A269" s="272">
        <v>41903</v>
      </c>
      <c r="B269" s="607">
        <v>112</v>
      </c>
      <c r="C269" s="274">
        <v>23.8</v>
      </c>
      <c r="D269" s="338">
        <v>1389</v>
      </c>
      <c r="E269" s="714" t="s">
        <v>342</v>
      </c>
      <c r="F269" s="605"/>
    </row>
    <row r="270" spans="1:6" s="6" customFormat="1" ht="17.25" customHeight="1" x14ac:dyDescent="0.3">
      <c r="A270" s="272">
        <v>41904</v>
      </c>
      <c r="B270" s="607">
        <v>104</v>
      </c>
      <c r="C270" s="274">
        <v>23.6</v>
      </c>
      <c r="D270" s="338">
        <v>1426</v>
      </c>
      <c r="E270" s="714" t="s">
        <v>342</v>
      </c>
      <c r="F270" s="605"/>
    </row>
    <row r="271" spans="1:6" s="6" customFormat="1" ht="17.25" customHeight="1" x14ac:dyDescent="0.3">
      <c r="A271" s="272">
        <v>41905</v>
      </c>
      <c r="B271" s="607">
        <v>98</v>
      </c>
      <c r="C271" s="274">
        <v>23.8</v>
      </c>
      <c r="D271" s="338">
        <v>1441</v>
      </c>
      <c r="E271" s="714">
        <v>0.42599999999999999</v>
      </c>
      <c r="F271" s="605"/>
    </row>
    <row r="272" spans="1:6" s="6" customFormat="1" ht="17.25" customHeight="1" x14ac:dyDescent="0.3">
      <c r="A272" s="272">
        <v>41906</v>
      </c>
      <c r="B272" s="607">
        <v>109</v>
      </c>
      <c r="C272" s="274">
        <v>24.1</v>
      </c>
      <c r="D272" s="338">
        <v>1413</v>
      </c>
      <c r="E272" s="714">
        <v>0.40200000000000002</v>
      </c>
      <c r="F272" s="605"/>
    </row>
    <row r="273" spans="1:6" s="6" customFormat="1" ht="17.25" customHeight="1" x14ac:dyDescent="0.3">
      <c r="A273" s="272">
        <v>41907</v>
      </c>
      <c r="B273" s="607">
        <v>115</v>
      </c>
      <c r="C273" s="274">
        <v>22.7</v>
      </c>
      <c r="D273" s="338">
        <v>1365</v>
      </c>
      <c r="E273" s="714">
        <v>0.41799999999999998</v>
      </c>
      <c r="F273" s="605"/>
    </row>
    <row r="274" spans="1:6" s="6" customFormat="1" ht="17.25" customHeight="1" x14ac:dyDescent="0.3">
      <c r="A274" s="272">
        <v>41908</v>
      </c>
      <c r="B274" s="607">
        <v>118</v>
      </c>
      <c r="C274" s="274">
        <v>21</v>
      </c>
      <c r="D274" s="338">
        <v>1319</v>
      </c>
      <c r="E274" s="714">
        <v>0.435</v>
      </c>
      <c r="F274" s="605"/>
    </row>
    <row r="275" spans="1:6" s="6" customFormat="1" ht="17.25" customHeight="1" x14ac:dyDescent="0.3">
      <c r="A275" s="272">
        <v>41909</v>
      </c>
      <c r="B275" s="607">
        <v>114</v>
      </c>
      <c r="C275" s="274">
        <v>20.7</v>
      </c>
      <c r="D275" s="338">
        <v>1245</v>
      </c>
      <c r="E275" s="714" t="s">
        <v>342</v>
      </c>
      <c r="F275" s="605"/>
    </row>
    <row r="276" spans="1:6" s="6" customFormat="1" ht="17.25" customHeight="1" x14ac:dyDescent="0.3">
      <c r="A276" s="272">
        <v>41910</v>
      </c>
      <c r="B276" s="607">
        <v>116</v>
      </c>
      <c r="C276" s="274">
        <v>21.3</v>
      </c>
      <c r="D276" s="338">
        <v>1231</v>
      </c>
      <c r="E276" s="714">
        <v>0.40600000000000003</v>
      </c>
      <c r="F276" s="605"/>
    </row>
    <row r="277" spans="1:6" s="6" customFormat="1" ht="17.25" customHeight="1" x14ac:dyDescent="0.3">
      <c r="A277" s="272">
        <v>41911</v>
      </c>
      <c r="B277" s="607">
        <v>108</v>
      </c>
      <c r="C277" s="274">
        <v>21.2</v>
      </c>
      <c r="D277" s="338">
        <v>1240</v>
      </c>
      <c r="E277" s="714">
        <v>0.40300000000000002</v>
      </c>
      <c r="F277" s="605"/>
    </row>
    <row r="278" spans="1:6" s="6" customFormat="1" ht="17.25" customHeight="1" x14ac:dyDescent="0.3">
      <c r="A278" s="272">
        <v>41912</v>
      </c>
      <c r="B278" s="607">
        <v>98</v>
      </c>
      <c r="C278" s="274">
        <v>21.9</v>
      </c>
      <c r="D278" s="338">
        <v>1340</v>
      </c>
      <c r="E278" s="714" t="s">
        <v>342</v>
      </c>
      <c r="F278" s="605"/>
    </row>
    <row r="279" spans="1:6" s="6" customFormat="1" ht="17.25" customHeight="1" x14ac:dyDescent="0.3">
      <c r="A279" s="272">
        <v>41913</v>
      </c>
      <c r="B279" s="607">
        <v>95</v>
      </c>
      <c r="C279" s="274">
        <v>20.8</v>
      </c>
      <c r="D279" s="338">
        <v>1385</v>
      </c>
      <c r="E279" s="714" t="s">
        <v>342</v>
      </c>
      <c r="F279" s="605"/>
    </row>
    <row r="280" spans="1:6" s="6" customFormat="1" ht="17.25" customHeight="1" x14ac:dyDescent="0.3">
      <c r="A280" s="272">
        <v>41914</v>
      </c>
      <c r="B280" s="607">
        <v>105</v>
      </c>
      <c r="C280" s="274">
        <v>20.5</v>
      </c>
      <c r="D280" s="338">
        <v>1367</v>
      </c>
      <c r="E280" s="714" t="s">
        <v>342</v>
      </c>
      <c r="F280" s="605"/>
    </row>
    <row r="281" spans="1:6" s="6" customFormat="1" ht="17.25" customHeight="1" x14ac:dyDescent="0.3">
      <c r="A281" s="272">
        <v>41915</v>
      </c>
      <c r="B281" s="607">
        <v>93</v>
      </c>
      <c r="C281" s="274">
        <v>21.5</v>
      </c>
      <c r="D281" s="338">
        <v>1320</v>
      </c>
      <c r="E281" s="714" t="s">
        <v>342</v>
      </c>
      <c r="F281" s="605"/>
    </row>
    <row r="282" spans="1:6" s="6" customFormat="1" ht="17.25" customHeight="1" x14ac:dyDescent="0.3">
      <c r="A282" s="272">
        <v>41916</v>
      </c>
      <c r="B282" s="607">
        <v>98</v>
      </c>
      <c r="C282" s="274">
        <v>21.8</v>
      </c>
      <c r="D282" s="338">
        <v>1450</v>
      </c>
      <c r="E282" s="714" t="s">
        <v>342</v>
      </c>
      <c r="F282" s="605"/>
    </row>
    <row r="283" spans="1:6" s="6" customFormat="1" ht="17.25" customHeight="1" x14ac:dyDescent="0.3">
      <c r="A283" s="272">
        <v>41917</v>
      </c>
      <c r="B283" s="607">
        <v>114</v>
      </c>
      <c r="C283" s="274">
        <v>21.9</v>
      </c>
      <c r="D283" s="338">
        <v>1486</v>
      </c>
      <c r="E283" s="714" t="s">
        <v>342</v>
      </c>
      <c r="F283" s="605"/>
    </row>
    <row r="284" spans="1:6" s="6" customFormat="1" ht="17.25" customHeight="1" x14ac:dyDescent="0.3">
      <c r="A284" s="272">
        <v>41918</v>
      </c>
      <c r="B284" s="607">
        <v>112</v>
      </c>
      <c r="C284" s="274">
        <v>22</v>
      </c>
      <c r="D284" s="338">
        <v>1323</v>
      </c>
      <c r="E284" s="714" t="s">
        <v>342</v>
      </c>
      <c r="F284" s="605"/>
    </row>
    <row r="285" spans="1:6" s="6" customFormat="1" ht="17.25" customHeight="1" x14ac:dyDescent="0.3">
      <c r="A285" s="272">
        <v>41919</v>
      </c>
      <c r="B285" s="607">
        <v>110</v>
      </c>
      <c r="C285" s="274">
        <v>21.6</v>
      </c>
      <c r="D285" s="338">
        <v>1248</v>
      </c>
      <c r="E285" s="714" t="s">
        <v>342</v>
      </c>
      <c r="F285" s="605"/>
    </row>
    <row r="286" spans="1:6" s="6" customFormat="1" ht="17.25" customHeight="1" x14ac:dyDescent="0.3">
      <c r="A286" s="272">
        <v>41920</v>
      </c>
      <c r="B286" s="607">
        <v>111</v>
      </c>
      <c r="C286" s="274">
        <v>21.3</v>
      </c>
      <c r="D286" s="338">
        <v>1259</v>
      </c>
      <c r="E286" s="714" t="s">
        <v>342</v>
      </c>
      <c r="F286" s="605"/>
    </row>
    <row r="287" spans="1:6" s="6" customFormat="1" ht="17.25" customHeight="1" x14ac:dyDescent="0.3">
      <c r="A287" s="272">
        <v>41921</v>
      </c>
      <c r="B287" s="607">
        <v>132</v>
      </c>
      <c r="C287" s="274">
        <v>20.8</v>
      </c>
      <c r="D287" s="338">
        <v>1242</v>
      </c>
      <c r="E287" s="714" t="s">
        <v>342</v>
      </c>
      <c r="F287" s="605"/>
    </row>
    <row r="288" spans="1:6" s="6" customFormat="1" ht="17.25" customHeight="1" x14ac:dyDescent="0.3">
      <c r="A288" s="272">
        <v>41922</v>
      </c>
      <c r="B288" s="607">
        <v>135</v>
      </c>
      <c r="C288" s="274">
        <v>20.399999999999999</v>
      </c>
      <c r="D288" s="338">
        <v>1174</v>
      </c>
      <c r="E288" s="714" t="s">
        <v>342</v>
      </c>
      <c r="F288" s="605"/>
    </row>
    <row r="289" spans="1:6" s="6" customFormat="1" ht="17.25" customHeight="1" x14ac:dyDescent="0.3">
      <c r="A289" s="272">
        <v>41923</v>
      </c>
      <c r="B289" s="607">
        <v>117</v>
      </c>
      <c r="C289" s="274">
        <v>20.7</v>
      </c>
      <c r="D289" s="338">
        <v>1146</v>
      </c>
      <c r="E289" s="714" t="s">
        <v>342</v>
      </c>
      <c r="F289" s="605"/>
    </row>
    <row r="290" spans="1:6" s="6" customFormat="1" ht="17.25" customHeight="1" x14ac:dyDescent="0.3">
      <c r="A290" s="272">
        <v>41924</v>
      </c>
      <c r="B290" s="607">
        <v>101</v>
      </c>
      <c r="C290" s="274">
        <v>20</v>
      </c>
      <c r="D290" s="338">
        <v>1176</v>
      </c>
      <c r="E290" s="714" t="s">
        <v>342</v>
      </c>
      <c r="F290" s="605"/>
    </row>
    <row r="291" spans="1:6" s="6" customFormat="1" ht="17.25" customHeight="1" x14ac:dyDescent="0.3">
      <c r="A291" s="272">
        <v>41925</v>
      </c>
      <c r="B291" s="607">
        <v>103</v>
      </c>
      <c r="C291" s="274">
        <v>19.5</v>
      </c>
      <c r="D291" s="338">
        <v>1260</v>
      </c>
      <c r="E291" s="714" t="s">
        <v>342</v>
      </c>
      <c r="F291" s="605"/>
    </row>
    <row r="292" spans="1:6" s="6" customFormat="1" ht="17.25" customHeight="1" x14ac:dyDescent="0.3">
      <c r="A292" s="272">
        <v>41926</v>
      </c>
      <c r="B292" s="607">
        <v>108</v>
      </c>
      <c r="C292" s="274">
        <v>20.100000000000001</v>
      </c>
      <c r="D292" s="338">
        <v>1384</v>
      </c>
      <c r="E292" s="714" t="s">
        <v>342</v>
      </c>
      <c r="F292" s="605"/>
    </row>
    <row r="293" spans="1:6" s="6" customFormat="1" ht="17.25" customHeight="1" x14ac:dyDescent="0.3">
      <c r="A293" s="272">
        <v>41927</v>
      </c>
      <c r="B293" s="607">
        <v>108</v>
      </c>
      <c r="C293" s="274">
        <v>20</v>
      </c>
      <c r="D293" s="338">
        <v>1464</v>
      </c>
      <c r="E293" s="714" t="s">
        <v>342</v>
      </c>
      <c r="F293" s="605"/>
    </row>
    <row r="294" spans="1:6" s="6" customFormat="1" ht="17.25" customHeight="1" x14ac:dyDescent="0.3">
      <c r="A294" s="272">
        <v>41928</v>
      </c>
      <c r="B294" s="607">
        <v>110</v>
      </c>
      <c r="C294" s="274">
        <v>19.399999999999999</v>
      </c>
      <c r="D294" s="338">
        <v>1523</v>
      </c>
      <c r="E294" s="714" t="s">
        <v>342</v>
      </c>
      <c r="F294" s="605"/>
    </row>
    <row r="295" spans="1:6" s="6" customFormat="1" ht="17.25" customHeight="1" x14ac:dyDescent="0.3">
      <c r="A295" s="272">
        <v>41929</v>
      </c>
      <c r="B295" s="607">
        <v>118</v>
      </c>
      <c r="C295" s="274">
        <v>19.100000000000001</v>
      </c>
      <c r="D295" s="338">
        <v>1552</v>
      </c>
      <c r="E295" s="714" t="s">
        <v>342</v>
      </c>
      <c r="F295" s="605"/>
    </row>
    <row r="296" spans="1:6" s="6" customFormat="1" ht="17.25" customHeight="1" x14ac:dyDescent="0.3">
      <c r="A296" s="272">
        <v>41930</v>
      </c>
      <c r="B296" s="607">
        <v>122</v>
      </c>
      <c r="C296" s="274">
        <v>19.100000000000001</v>
      </c>
      <c r="D296" s="338">
        <v>1520</v>
      </c>
      <c r="E296" s="714" t="s">
        <v>342</v>
      </c>
      <c r="F296" s="605"/>
    </row>
    <row r="297" spans="1:6" s="6" customFormat="1" ht="17.25" customHeight="1" x14ac:dyDescent="0.3">
      <c r="A297" s="272">
        <v>41931</v>
      </c>
      <c r="B297" s="607">
        <v>127</v>
      </c>
      <c r="C297" s="274">
        <v>19.399999999999999</v>
      </c>
      <c r="D297" s="338">
        <v>1488</v>
      </c>
      <c r="E297" s="714">
        <v>0.41199999999999998</v>
      </c>
      <c r="F297" s="605"/>
    </row>
    <row r="298" spans="1:6" s="6" customFormat="1" ht="17.25" customHeight="1" x14ac:dyDescent="0.3">
      <c r="A298" s="272">
        <v>41932</v>
      </c>
      <c r="B298" s="607">
        <v>138</v>
      </c>
      <c r="C298" s="274">
        <v>19.600000000000001</v>
      </c>
      <c r="D298" s="338">
        <v>1385</v>
      </c>
      <c r="E298" s="714" t="s">
        <v>342</v>
      </c>
      <c r="F298" s="605"/>
    </row>
    <row r="299" spans="1:6" s="6" customFormat="1" ht="17.25" customHeight="1" x14ac:dyDescent="0.3">
      <c r="A299" s="272">
        <v>41933</v>
      </c>
      <c r="B299" s="607">
        <v>142</v>
      </c>
      <c r="C299" s="274">
        <v>18.3</v>
      </c>
      <c r="D299" s="338">
        <v>1254</v>
      </c>
      <c r="E299" s="714" t="s">
        <v>342</v>
      </c>
      <c r="F299" s="605"/>
    </row>
    <row r="300" spans="1:6" s="6" customFormat="1" ht="17.25" customHeight="1" x14ac:dyDescent="0.3">
      <c r="A300" s="272">
        <v>41934</v>
      </c>
      <c r="B300" s="607">
        <v>148</v>
      </c>
      <c r="C300" s="274">
        <v>17.3</v>
      </c>
      <c r="D300" s="338">
        <v>1205</v>
      </c>
      <c r="E300" s="714" t="s">
        <v>362</v>
      </c>
      <c r="F300" s="605"/>
    </row>
    <row r="301" spans="1:6" s="6" customFormat="1" ht="17.25" customHeight="1" x14ac:dyDescent="0.3">
      <c r="A301" s="272">
        <v>41935</v>
      </c>
      <c r="B301" s="607">
        <v>184</v>
      </c>
      <c r="C301" s="274">
        <v>18</v>
      </c>
      <c r="D301" s="338">
        <v>1183</v>
      </c>
      <c r="E301" s="714" t="s">
        <v>342</v>
      </c>
      <c r="F301" s="605"/>
    </row>
    <row r="302" spans="1:6" s="6" customFormat="1" ht="17.25" customHeight="1" x14ac:dyDescent="0.3">
      <c r="A302" s="272">
        <v>41936</v>
      </c>
      <c r="B302" s="607">
        <v>233</v>
      </c>
      <c r="C302" s="274">
        <v>18.3</v>
      </c>
      <c r="D302" s="338">
        <v>1054</v>
      </c>
      <c r="E302" s="714" t="s">
        <v>342</v>
      </c>
      <c r="F302" s="605"/>
    </row>
    <row r="303" spans="1:6" s="6" customFormat="1" ht="17.25" customHeight="1" x14ac:dyDescent="0.3">
      <c r="A303" s="272">
        <v>41937</v>
      </c>
      <c r="B303" s="607">
        <v>276</v>
      </c>
      <c r="C303" s="274">
        <v>18.3</v>
      </c>
      <c r="D303" s="338">
        <v>937</v>
      </c>
      <c r="E303" s="714" t="s">
        <v>342</v>
      </c>
      <c r="F303" s="605"/>
    </row>
    <row r="304" spans="1:6" s="6" customFormat="1" ht="17.25" customHeight="1" x14ac:dyDescent="0.3">
      <c r="A304" s="272">
        <v>41938</v>
      </c>
      <c r="B304" s="607">
        <v>351</v>
      </c>
      <c r="C304" s="274">
        <v>17.399999999999999</v>
      </c>
      <c r="D304" s="338">
        <v>818</v>
      </c>
      <c r="E304" s="714" t="s">
        <v>342</v>
      </c>
      <c r="F304" s="605"/>
    </row>
    <row r="305" spans="1:6" s="6" customFormat="1" ht="17.25" customHeight="1" x14ac:dyDescent="0.3">
      <c r="A305" s="272">
        <v>41939</v>
      </c>
      <c r="B305" s="607">
        <v>524</v>
      </c>
      <c r="C305" s="274">
        <v>16.7</v>
      </c>
      <c r="D305" s="338">
        <v>687</v>
      </c>
      <c r="E305" s="714" t="s">
        <v>342</v>
      </c>
      <c r="F305" s="605"/>
    </row>
    <row r="306" spans="1:6" s="6" customFormat="1" ht="17.25" customHeight="1" x14ac:dyDescent="0.3">
      <c r="A306" s="272">
        <v>41940</v>
      </c>
      <c r="B306" s="607">
        <v>711</v>
      </c>
      <c r="C306" s="274">
        <v>16.600000000000001</v>
      </c>
      <c r="D306" s="338">
        <v>562</v>
      </c>
      <c r="E306" s="714" t="s">
        <v>342</v>
      </c>
      <c r="F306" s="605"/>
    </row>
    <row r="307" spans="1:6" s="6" customFormat="1" ht="17.25" customHeight="1" x14ac:dyDescent="0.3">
      <c r="A307" s="272">
        <v>41941</v>
      </c>
      <c r="B307" s="607">
        <v>850</v>
      </c>
      <c r="C307" s="274">
        <v>16.8</v>
      </c>
      <c r="D307" s="338">
        <v>472</v>
      </c>
      <c r="E307" s="714" t="s">
        <v>342</v>
      </c>
      <c r="F307" s="605"/>
    </row>
    <row r="308" spans="1:6" s="6" customFormat="1" ht="17.25" customHeight="1" x14ac:dyDescent="0.3">
      <c r="A308" s="272">
        <v>41942</v>
      </c>
      <c r="B308" s="607">
        <v>877</v>
      </c>
      <c r="C308" s="274">
        <v>17.100000000000001</v>
      </c>
      <c r="D308" s="338">
        <v>426</v>
      </c>
      <c r="E308" s="714" t="s">
        <v>342</v>
      </c>
      <c r="F308" s="605"/>
    </row>
    <row r="309" spans="1:6" s="6" customFormat="1" ht="17.25" customHeight="1" x14ac:dyDescent="0.3">
      <c r="A309" s="272">
        <v>41943</v>
      </c>
      <c r="B309" s="607">
        <v>799</v>
      </c>
      <c r="C309" s="274">
        <v>17.2</v>
      </c>
      <c r="D309" s="338">
        <v>399</v>
      </c>
      <c r="E309" s="714" t="s">
        <v>342</v>
      </c>
      <c r="F309" s="605"/>
    </row>
    <row r="310" spans="1:6" s="6" customFormat="1" ht="17.25" customHeight="1" x14ac:dyDescent="0.3">
      <c r="A310" s="272">
        <v>41944</v>
      </c>
      <c r="B310" s="607">
        <v>703</v>
      </c>
      <c r="C310" s="274">
        <v>16.899999999999999</v>
      </c>
      <c r="D310" s="338">
        <v>398</v>
      </c>
      <c r="E310" s="714" t="s">
        <v>342</v>
      </c>
      <c r="F310" s="605"/>
    </row>
    <row r="311" spans="1:6" s="6" customFormat="1" ht="17.25" customHeight="1" x14ac:dyDescent="0.3">
      <c r="A311" s="272">
        <v>41945</v>
      </c>
      <c r="B311" s="607">
        <v>569</v>
      </c>
      <c r="C311" s="274">
        <v>16.100000000000001</v>
      </c>
      <c r="D311" s="338">
        <v>425</v>
      </c>
      <c r="E311" s="714" t="s">
        <v>342</v>
      </c>
      <c r="F311" s="605"/>
    </row>
    <row r="312" spans="1:6" s="6" customFormat="1" ht="17.25" customHeight="1" x14ac:dyDescent="0.3">
      <c r="A312" s="272">
        <v>41946</v>
      </c>
      <c r="B312" s="607">
        <v>507</v>
      </c>
      <c r="C312" s="274">
        <v>15.4</v>
      </c>
      <c r="D312" s="338">
        <v>477</v>
      </c>
      <c r="E312" s="714" t="s">
        <v>342</v>
      </c>
      <c r="F312" s="605"/>
    </row>
    <row r="313" spans="1:6" s="6" customFormat="1" ht="17.25" customHeight="1" x14ac:dyDescent="0.3">
      <c r="A313" s="272">
        <v>41947</v>
      </c>
      <c r="B313" s="607">
        <v>471</v>
      </c>
      <c r="C313" s="274">
        <v>15.1</v>
      </c>
      <c r="D313" s="338">
        <v>511</v>
      </c>
      <c r="E313" s="714" t="s">
        <v>342</v>
      </c>
      <c r="F313" s="605"/>
    </row>
    <row r="314" spans="1:6" s="6" customFormat="1" ht="17.25" customHeight="1" x14ac:dyDescent="0.3">
      <c r="A314" s="272">
        <v>41948</v>
      </c>
      <c r="B314" s="607">
        <v>458</v>
      </c>
      <c r="C314" s="274">
        <v>15.3</v>
      </c>
      <c r="D314" s="338">
        <v>559</v>
      </c>
      <c r="E314" s="714" t="s">
        <v>342</v>
      </c>
      <c r="F314" s="605"/>
    </row>
    <row r="315" spans="1:6" s="6" customFormat="1" ht="17.25" customHeight="1" x14ac:dyDescent="0.3">
      <c r="A315" s="272">
        <v>41949</v>
      </c>
      <c r="B315" s="607">
        <v>455</v>
      </c>
      <c r="C315" s="274">
        <v>15.5</v>
      </c>
      <c r="D315" s="338">
        <v>736</v>
      </c>
      <c r="E315" s="714">
        <v>0.66700000000000004</v>
      </c>
      <c r="F315" s="605"/>
    </row>
    <row r="316" spans="1:6" s="6" customFormat="1" ht="17.25" customHeight="1" x14ac:dyDescent="0.3">
      <c r="A316" s="272">
        <v>41950</v>
      </c>
      <c r="B316" s="607">
        <v>430</v>
      </c>
      <c r="C316" s="274">
        <v>15.8</v>
      </c>
      <c r="D316" s="338">
        <v>779</v>
      </c>
      <c r="E316" s="715"/>
      <c r="F316" s="605"/>
    </row>
    <row r="317" spans="1:6" s="6" customFormat="1" ht="17.25" customHeight="1" x14ac:dyDescent="0.3">
      <c r="A317" s="272">
        <v>41951</v>
      </c>
      <c r="B317" s="607">
        <v>408</v>
      </c>
      <c r="C317" s="274">
        <v>16.100000000000001</v>
      </c>
      <c r="D317" s="338">
        <v>808</v>
      </c>
      <c r="E317" s="715"/>
      <c r="F317" s="605"/>
    </row>
    <row r="318" spans="1:6" s="6" customFormat="1" ht="17.25" customHeight="1" x14ac:dyDescent="0.3">
      <c r="A318" s="272">
        <v>41952</v>
      </c>
      <c r="B318" s="607">
        <v>387</v>
      </c>
      <c r="C318" s="274">
        <v>16.3</v>
      </c>
      <c r="D318" s="338">
        <v>841</v>
      </c>
      <c r="E318" s="715"/>
      <c r="F318" s="605"/>
    </row>
    <row r="319" spans="1:6" s="6" customFormat="1" ht="17.25" customHeight="1" x14ac:dyDescent="0.3">
      <c r="A319" s="272">
        <v>41953</v>
      </c>
      <c r="B319" s="607">
        <v>370</v>
      </c>
      <c r="C319" s="274">
        <v>16.399999999999999</v>
      </c>
      <c r="D319" s="338">
        <v>855</v>
      </c>
      <c r="E319" s="715"/>
      <c r="F319" s="605"/>
    </row>
    <row r="320" spans="1:6" s="6" customFormat="1" ht="17.25" customHeight="1" x14ac:dyDescent="0.3">
      <c r="A320" s="272">
        <v>41954</v>
      </c>
      <c r="B320" s="607">
        <v>358</v>
      </c>
      <c r="C320" s="274">
        <v>16.100000000000001</v>
      </c>
      <c r="D320" s="338">
        <v>853</v>
      </c>
      <c r="E320" s="715"/>
      <c r="F320" s="605"/>
    </row>
    <row r="321" spans="1:6" s="6" customFormat="1" ht="17.25" customHeight="1" x14ac:dyDescent="0.3">
      <c r="A321" s="272">
        <v>41955</v>
      </c>
      <c r="B321" s="607">
        <v>342</v>
      </c>
      <c r="C321" s="274">
        <v>16.399999999999999</v>
      </c>
      <c r="D321" s="338">
        <v>850</v>
      </c>
      <c r="E321" s="715"/>
      <c r="F321" s="605"/>
    </row>
    <row r="322" spans="1:6" s="6" customFormat="1" ht="17.25" customHeight="1" x14ac:dyDescent="0.3">
      <c r="A322" s="272">
        <v>41956</v>
      </c>
      <c r="B322" s="607">
        <v>333</v>
      </c>
      <c r="C322" s="274">
        <v>16.399999999999999</v>
      </c>
      <c r="D322" s="338">
        <v>833</v>
      </c>
      <c r="E322" s="715"/>
      <c r="F322" s="605"/>
    </row>
    <row r="323" spans="1:6" s="6" customFormat="1" ht="17.25" customHeight="1" x14ac:dyDescent="0.3">
      <c r="A323" s="272">
        <v>41957</v>
      </c>
      <c r="B323" s="607">
        <v>326</v>
      </c>
      <c r="C323" s="274">
        <v>16.2</v>
      </c>
      <c r="D323" s="338">
        <v>814</v>
      </c>
      <c r="E323" s="715"/>
      <c r="F323" s="605"/>
    </row>
    <row r="324" spans="1:6" s="6" customFormat="1" ht="17.25" customHeight="1" x14ac:dyDescent="0.3">
      <c r="A324" s="272">
        <v>41958</v>
      </c>
      <c r="B324" s="607">
        <v>322</v>
      </c>
      <c r="C324" s="274">
        <v>15.8</v>
      </c>
      <c r="D324" s="338">
        <v>791</v>
      </c>
      <c r="E324" s="715"/>
      <c r="F324" s="605"/>
    </row>
    <row r="325" spans="1:6" s="6" customFormat="1" ht="17.25" customHeight="1" x14ac:dyDescent="0.3">
      <c r="A325" s="272">
        <v>41959</v>
      </c>
      <c r="B325" s="607">
        <v>317</v>
      </c>
      <c r="C325" s="274">
        <v>14.4</v>
      </c>
      <c r="D325" s="338">
        <v>780</v>
      </c>
      <c r="E325" s="715"/>
      <c r="F325" s="605"/>
    </row>
    <row r="326" spans="1:6" s="6" customFormat="1" ht="17.25" customHeight="1" x14ac:dyDescent="0.3">
      <c r="A326" s="272">
        <v>41960</v>
      </c>
      <c r="B326" s="607">
        <v>310</v>
      </c>
      <c r="C326" s="274">
        <v>13.1</v>
      </c>
      <c r="D326" s="338">
        <v>787</v>
      </c>
      <c r="E326" s="715"/>
      <c r="F326" s="605"/>
    </row>
    <row r="327" spans="1:6" s="6" customFormat="1" ht="17.25" customHeight="1" x14ac:dyDescent="0.3">
      <c r="A327" s="272">
        <v>41961</v>
      </c>
      <c r="B327" s="607">
        <v>309</v>
      </c>
      <c r="C327" s="274">
        <v>12.7</v>
      </c>
      <c r="D327" s="338">
        <v>803</v>
      </c>
      <c r="E327" s="715"/>
      <c r="F327" s="605"/>
    </row>
    <row r="328" spans="1:6" s="6" customFormat="1" ht="17.25" customHeight="1" x14ac:dyDescent="0.3">
      <c r="A328" s="272">
        <v>41962</v>
      </c>
      <c r="B328" s="607">
        <v>304</v>
      </c>
      <c r="C328" s="274">
        <v>13.2</v>
      </c>
      <c r="D328" s="338">
        <v>807</v>
      </c>
      <c r="E328" s="715"/>
      <c r="F328" s="605"/>
    </row>
    <row r="329" spans="1:6" s="6" customFormat="1" ht="17.25" customHeight="1" x14ac:dyDescent="0.3">
      <c r="A329" s="272">
        <v>41963</v>
      </c>
      <c r="B329" s="607">
        <v>301</v>
      </c>
      <c r="C329" s="274">
        <v>13.7</v>
      </c>
      <c r="D329" s="338">
        <v>812</v>
      </c>
      <c r="E329" s="715"/>
      <c r="F329" s="605"/>
    </row>
    <row r="330" spans="1:6" s="6" customFormat="1" ht="17.25" customHeight="1" x14ac:dyDescent="0.3">
      <c r="A330" s="272">
        <v>41964</v>
      </c>
      <c r="B330" s="607">
        <v>297</v>
      </c>
      <c r="C330" s="274">
        <v>13.8</v>
      </c>
      <c r="D330" s="338">
        <v>851</v>
      </c>
      <c r="E330" s="715"/>
      <c r="F330" s="605"/>
    </row>
    <row r="331" spans="1:6" s="6" customFormat="1" ht="17.25" customHeight="1" x14ac:dyDescent="0.3">
      <c r="A331" s="272">
        <v>41965</v>
      </c>
      <c r="B331" s="607">
        <v>291</v>
      </c>
      <c r="C331" s="274">
        <v>13.8</v>
      </c>
      <c r="D331" s="338">
        <v>848</v>
      </c>
      <c r="E331" s="714" t="s">
        <v>342</v>
      </c>
      <c r="F331" s="605"/>
    </row>
    <row r="332" spans="1:6" s="6" customFormat="1" ht="17.25" customHeight="1" x14ac:dyDescent="0.3">
      <c r="A332" s="272">
        <v>41966</v>
      </c>
      <c r="B332" s="607">
        <v>285</v>
      </c>
      <c r="C332" s="274">
        <v>13.2</v>
      </c>
      <c r="D332" s="338">
        <v>872</v>
      </c>
      <c r="E332" s="714" t="s">
        <v>342</v>
      </c>
      <c r="F332" s="605"/>
    </row>
    <row r="333" spans="1:6" s="6" customFormat="1" ht="17.25" customHeight="1" x14ac:dyDescent="0.3">
      <c r="A333" s="272">
        <v>41967</v>
      </c>
      <c r="B333" s="607">
        <v>276</v>
      </c>
      <c r="C333" s="274">
        <v>12.3</v>
      </c>
      <c r="D333" s="338">
        <v>876</v>
      </c>
      <c r="E333" s="714" t="s">
        <v>342</v>
      </c>
      <c r="F333" s="605"/>
    </row>
    <row r="334" spans="1:6" s="6" customFormat="1" ht="17.25" customHeight="1" x14ac:dyDescent="0.3">
      <c r="A334" s="272">
        <v>41968</v>
      </c>
      <c r="B334" s="607">
        <v>270</v>
      </c>
      <c r="C334" s="274">
        <v>12</v>
      </c>
      <c r="D334" s="338">
        <v>895</v>
      </c>
      <c r="E334" s="714" t="s">
        <v>342</v>
      </c>
      <c r="F334" s="605"/>
    </row>
    <row r="335" spans="1:6" s="6" customFormat="1" ht="17.25" customHeight="1" x14ac:dyDescent="0.3">
      <c r="A335" s="272">
        <v>41969</v>
      </c>
      <c r="B335" s="607">
        <v>279</v>
      </c>
      <c r="C335" s="274">
        <v>11.9</v>
      </c>
      <c r="D335" s="338">
        <v>941</v>
      </c>
      <c r="E335" s="714" t="s">
        <v>342</v>
      </c>
      <c r="F335" s="605"/>
    </row>
    <row r="336" spans="1:6" s="6" customFormat="1" ht="17.25" customHeight="1" x14ac:dyDescent="0.3">
      <c r="A336" s="272">
        <v>41970</v>
      </c>
      <c r="B336" s="607">
        <v>284</v>
      </c>
      <c r="C336" s="274">
        <v>12.1</v>
      </c>
      <c r="D336" s="338">
        <v>978</v>
      </c>
      <c r="E336" s="714" t="s">
        <v>342</v>
      </c>
      <c r="F336" s="605"/>
    </row>
    <row r="337" spans="1:6" s="6" customFormat="1" ht="17.25" customHeight="1" x14ac:dyDescent="0.3">
      <c r="A337" s="272">
        <v>41971</v>
      </c>
      <c r="B337" s="607">
        <v>282</v>
      </c>
      <c r="C337" s="274">
        <v>12</v>
      </c>
      <c r="D337" s="338">
        <v>926</v>
      </c>
      <c r="E337" s="714" t="s">
        <v>342</v>
      </c>
      <c r="F337" s="605"/>
    </row>
    <row r="338" spans="1:6" s="6" customFormat="1" ht="17.25" customHeight="1" x14ac:dyDescent="0.3">
      <c r="A338" s="272">
        <v>41972</v>
      </c>
      <c r="B338" s="607">
        <v>289</v>
      </c>
      <c r="C338" s="274">
        <v>11.9</v>
      </c>
      <c r="D338" s="338">
        <v>905</v>
      </c>
      <c r="E338" s="714" t="s">
        <v>342</v>
      </c>
      <c r="F338" s="605"/>
    </row>
    <row r="339" spans="1:6" s="6" customFormat="1" ht="17.25" customHeight="1" x14ac:dyDescent="0.3">
      <c r="A339" s="272">
        <v>41973</v>
      </c>
      <c r="B339" s="607">
        <v>308</v>
      </c>
      <c r="C339" s="274">
        <v>12</v>
      </c>
      <c r="D339" s="338">
        <v>900</v>
      </c>
      <c r="E339" s="714" t="s">
        <v>342</v>
      </c>
      <c r="F339" s="605"/>
    </row>
    <row r="340" spans="1:6" s="6" customFormat="1" ht="17.25" customHeight="1" x14ac:dyDescent="0.3">
      <c r="A340" s="272">
        <v>41974</v>
      </c>
      <c r="B340" s="607">
        <v>312</v>
      </c>
      <c r="C340" s="274">
        <v>12.1</v>
      </c>
      <c r="D340" s="338">
        <v>877</v>
      </c>
      <c r="E340" s="714" t="s">
        <v>342</v>
      </c>
      <c r="F340" s="605"/>
    </row>
    <row r="341" spans="1:6" s="6" customFormat="1" ht="17.25" customHeight="1" x14ac:dyDescent="0.3">
      <c r="A341" s="272">
        <v>41975</v>
      </c>
      <c r="B341" s="607">
        <v>332</v>
      </c>
      <c r="C341" s="274">
        <v>12.3</v>
      </c>
      <c r="D341" s="338">
        <v>885</v>
      </c>
      <c r="E341" s="714" t="s">
        <v>342</v>
      </c>
      <c r="F341" s="605"/>
    </row>
    <row r="342" spans="1:6" s="6" customFormat="1" ht="17.25" customHeight="1" x14ac:dyDescent="0.3">
      <c r="A342" s="272">
        <v>41976</v>
      </c>
      <c r="B342" s="607">
        <v>340</v>
      </c>
      <c r="C342" s="274">
        <v>13</v>
      </c>
      <c r="D342" s="338">
        <v>915</v>
      </c>
      <c r="E342" s="714" t="s">
        <v>342</v>
      </c>
      <c r="F342" s="605"/>
    </row>
    <row r="343" spans="1:6" s="6" customFormat="1" ht="17.25" customHeight="1" x14ac:dyDescent="0.3">
      <c r="A343" s="272">
        <v>41977</v>
      </c>
      <c r="B343" s="607">
        <v>349</v>
      </c>
      <c r="C343" s="274">
        <v>14.4</v>
      </c>
      <c r="D343" s="338">
        <v>968</v>
      </c>
      <c r="E343" s="714" t="s">
        <v>342</v>
      </c>
      <c r="F343" s="605"/>
    </row>
    <row r="344" spans="1:6" s="6" customFormat="1" ht="17.25" customHeight="1" x14ac:dyDescent="0.3">
      <c r="A344" s="272">
        <v>41978</v>
      </c>
      <c r="B344" s="607">
        <v>354</v>
      </c>
      <c r="C344" s="274">
        <v>14.7</v>
      </c>
      <c r="D344" s="338">
        <v>1049</v>
      </c>
      <c r="E344" s="714">
        <v>0.40100000000000002</v>
      </c>
      <c r="F344" s="605"/>
    </row>
    <row r="345" spans="1:6" s="6" customFormat="1" ht="17.25" customHeight="1" x14ac:dyDescent="0.3">
      <c r="A345" s="272">
        <v>41979</v>
      </c>
      <c r="B345" s="607">
        <v>357</v>
      </c>
      <c r="C345" s="274">
        <v>14.9</v>
      </c>
      <c r="D345" s="338">
        <v>1276</v>
      </c>
      <c r="E345" s="714">
        <v>0.88300000000000001</v>
      </c>
      <c r="F345" s="605"/>
    </row>
    <row r="346" spans="1:6" s="6" customFormat="1" ht="17.25" customHeight="1" x14ac:dyDescent="0.3">
      <c r="A346" s="272">
        <v>41980</v>
      </c>
      <c r="B346" s="607">
        <v>363</v>
      </c>
      <c r="C346" s="274">
        <v>15</v>
      </c>
      <c r="D346" s="338">
        <v>1570</v>
      </c>
      <c r="E346" s="714">
        <v>1.79</v>
      </c>
      <c r="F346" s="605"/>
    </row>
    <row r="347" spans="1:6" s="6" customFormat="1" ht="17.25" customHeight="1" x14ac:dyDescent="0.3">
      <c r="A347" s="272">
        <v>41981</v>
      </c>
      <c r="B347" s="607">
        <v>381</v>
      </c>
      <c r="C347" s="274">
        <v>14.6</v>
      </c>
      <c r="D347" s="338">
        <v>1460</v>
      </c>
      <c r="E347" s="714">
        <v>1.71</v>
      </c>
      <c r="F347" s="605"/>
    </row>
    <row r="348" spans="1:6" s="6" customFormat="1" ht="17.25" customHeight="1" x14ac:dyDescent="0.3">
      <c r="A348" s="272">
        <v>41982</v>
      </c>
      <c r="B348" s="607">
        <v>366</v>
      </c>
      <c r="C348" s="274">
        <v>14.1</v>
      </c>
      <c r="D348" s="338">
        <v>1275</v>
      </c>
      <c r="E348" s="714">
        <v>1.65</v>
      </c>
      <c r="F348" s="605"/>
    </row>
    <row r="349" spans="1:6" s="6" customFormat="1" ht="17.25" customHeight="1" x14ac:dyDescent="0.3">
      <c r="A349" s="272">
        <v>41983</v>
      </c>
      <c r="B349" s="607">
        <v>346</v>
      </c>
      <c r="C349" s="274">
        <v>13.9</v>
      </c>
      <c r="D349" s="338">
        <v>1144</v>
      </c>
      <c r="E349" s="714">
        <v>0.93500000000000005</v>
      </c>
      <c r="F349" s="605"/>
    </row>
    <row r="350" spans="1:6" s="6" customFormat="1" ht="17.25" customHeight="1" x14ac:dyDescent="0.3">
      <c r="A350" s="272">
        <v>41984</v>
      </c>
      <c r="B350" s="607">
        <v>354</v>
      </c>
      <c r="C350" s="274">
        <v>13.5</v>
      </c>
      <c r="D350" s="338">
        <v>1072</v>
      </c>
      <c r="E350" s="714">
        <v>0.71199999999999997</v>
      </c>
      <c r="F350" s="605"/>
    </row>
    <row r="351" spans="1:6" s="6" customFormat="1" ht="17.25" customHeight="1" x14ac:dyDescent="0.3">
      <c r="A351" s="272">
        <v>41985</v>
      </c>
      <c r="B351" s="607">
        <v>570</v>
      </c>
      <c r="C351" s="274">
        <v>13</v>
      </c>
      <c r="D351" s="338">
        <v>882</v>
      </c>
      <c r="E351" s="714" t="s">
        <v>342</v>
      </c>
      <c r="F351" s="605"/>
    </row>
    <row r="352" spans="1:6" s="6" customFormat="1" ht="17.25" customHeight="1" x14ac:dyDescent="0.3">
      <c r="A352" s="272">
        <v>41986</v>
      </c>
      <c r="B352" s="607">
        <v>616</v>
      </c>
      <c r="C352" s="274">
        <v>12.4</v>
      </c>
      <c r="D352" s="338">
        <v>929</v>
      </c>
      <c r="E352" s="714">
        <v>0.433</v>
      </c>
      <c r="F352" s="605"/>
    </row>
    <row r="353" spans="1:6" s="6" customFormat="1" ht="17.25" customHeight="1" x14ac:dyDescent="0.3">
      <c r="A353" s="272">
        <v>41987</v>
      </c>
      <c r="B353" s="607">
        <v>690</v>
      </c>
      <c r="C353" s="274">
        <v>11.7</v>
      </c>
      <c r="D353" s="338">
        <v>984</v>
      </c>
      <c r="E353" s="714">
        <v>0.59299999999999997</v>
      </c>
      <c r="F353" s="605"/>
    </row>
    <row r="354" spans="1:6" s="6" customFormat="1" ht="17.25" customHeight="1" x14ac:dyDescent="0.3">
      <c r="A354" s="272">
        <v>41988</v>
      </c>
      <c r="B354" s="607">
        <v>756</v>
      </c>
      <c r="C354" s="274">
        <v>11.2</v>
      </c>
      <c r="D354" s="338">
        <v>1105</v>
      </c>
      <c r="E354" s="714">
        <v>0.90600000000000003</v>
      </c>
      <c r="F354" s="605"/>
    </row>
    <row r="355" spans="1:6" s="6" customFormat="1" ht="17.25" customHeight="1" x14ac:dyDescent="0.3">
      <c r="A355" s="272">
        <v>41989</v>
      </c>
      <c r="B355" s="607">
        <v>955</v>
      </c>
      <c r="C355" s="274">
        <v>11.3</v>
      </c>
      <c r="D355" s="338">
        <v>1161</v>
      </c>
      <c r="E355" s="714">
        <v>1.18</v>
      </c>
      <c r="F355" s="605"/>
    </row>
    <row r="356" spans="1:6" s="6" customFormat="1" ht="17.25" customHeight="1" x14ac:dyDescent="0.3">
      <c r="A356" s="272">
        <v>41990</v>
      </c>
      <c r="B356" s="610">
        <v>1014</v>
      </c>
      <c r="C356" s="274">
        <v>12</v>
      </c>
      <c r="D356" s="338">
        <v>1163</v>
      </c>
      <c r="E356" s="714">
        <v>1.53</v>
      </c>
      <c r="F356" s="605"/>
    </row>
    <row r="357" spans="1:6" s="6" customFormat="1" ht="17.25" customHeight="1" x14ac:dyDescent="0.3">
      <c r="A357" s="272">
        <v>41991</v>
      </c>
      <c r="B357" s="607">
        <v>956</v>
      </c>
      <c r="C357" s="274">
        <v>12.4</v>
      </c>
      <c r="D357" s="338">
        <v>1236</v>
      </c>
      <c r="E357" s="714">
        <v>1.79</v>
      </c>
      <c r="F357" s="605"/>
    </row>
    <row r="358" spans="1:6" s="6" customFormat="1" ht="17.25" customHeight="1" x14ac:dyDescent="0.3">
      <c r="A358" s="272">
        <v>41992</v>
      </c>
      <c r="B358" s="607">
        <v>917</v>
      </c>
      <c r="C358" s="274">
        <v>12.3</v>
      </c>
      <c r="D358" s="338">
        <v>1294</v>
      </c>
      <c r="E358" s="714">
        <v>1.97</v>
      </c>
      <c r="F358" s="605"/>
    </row>
    <row r="359" spans="1:6" s="6" customFormat="1" ht="17.25" customHeight="1" x14ac:dyDescent="0.3">
      <c r="A359" s="272">
        <v>41993</v>
      </c>
      <c r="B359" s="607">
        <v>864</v>
      </c>
      <c r="C359" s="274">
        <v>12.4</v>
      </c>
      <c r="D359" s="338">
        <v>1368</v>
      </c>
      <c r="E359" s="714">
        <v>2.16</v>
      </c>
      <c r="F359" s="605"/>
    </row>
    <row r="360" spans="1:6" s="6" customFormat="1" ht="17.25" customHeight="1" x14ac:dyDescent="0.3">
      <c r="A360" s="272">
        <v>41994</v>
      </c>
      <c r="B360" s="607">
        <v>826</v>
      </c>
      <c r="C360" s="274">
        <v>13</v>
      </c>
      <c r="D360" s="338">
        <v>1474</v>
      </c>
      <c r="E360" s="714">
        <v>2.2599999999999998</v>
      </c>
      <c r="F360" s="605"/>
    </row>
    <row r="361" spans="1:6" s="6" customFormat="1" ht="17.25" customHeight="1" x14ac:dyDescent="0.3">
      <c r="A361" s="272">
        <v>41995</v>
      </c>
      <c r="B361" s="607">
        <v>792</v>
      </c>
      <c r="C361" s="274">
        <v>13.6</v>
      </c>
      <c r="D361" s="338">
        <v>1546</v>
      </c>
      <c r="E361" s="714">
        <v>2.2200000000000002</v>
      </c>
      <c r="F361" s="605"/>
    </row>
    <row r="362" spans="1:6" s="6" customFormat="1" ht="17.25" customHeight="1" x14ac:dyDescent="0.3">
      <c r="A362" s="272">
        <v>41996</v>
      </c>
      <c r="B362" s="607">
        <v>757</v>
      </c>
      <c r="C362" s="274">
        <v>13.4</v>
      </c>
      <c r="D362" s="338">
        <v>1573</v>
      </c>
      <c r="E362" s="714">
        <v>1.95</v>
      </c>
      <c r="F362" s="605"/>
    </row>
    <row r="363" spans="1:6" s="6" customFormat="1" ht="17.25" customHeight="1" x14ac:dyDescent="0.3">
      <c r="A363" s="272">
        <v>41997</v>
      </c>
      <c r="B363" s="607">
        <v>719</v>
      </c>
      <c r="C363" s="274">
        <v>13</v>
      </c>
      <c r="D363" s="338">
        <v>1580</v>
      </c>
      <c r="E363" s="714">
        <v>2.0699999999999998</v>
      </c>
      <c r="F363" s="605"/>
    </row>
    <row r="364" spans="1:6" s="6" customFormat="1" ht="17.25" customHeight="1" x14ac:dyDescent="0.3">
      <c r="A364" s="272">
        <v>41998</v>
      </c>
      <c r="B364" s="607">
        <v>687</v>
      </c>
      <c r="C364" s="274">
        <v>11.4</v>
      </c>
      <c r="D364" s="338">
        <v>1585</v>
      </c>
      <c r="E364" s="714">
        <v>2.0499999999999998</v>
      </c>
      <c r="F364" s="605"/>
    </row>
    <row r="365" spans="1:6" s="6" customFormat="1" ht="17.25" customHeight="1" x14ac:dyDescent="0.3">
      <c r="A365" s="272">
        <v>41999</v>
      </c>
      <c r="B365" s="607">
        <v>650</v>
      </c>
      <c r="C365" s="274">
        <v>9.8000000000000007</v>
      </c>
      <c r="D365" s="338">
        <v>1605</v>
      </c>
      <c r="E365" s="714">
        <v>2.02</v>
      </c>
      <c r="F365" s="605"/>
    </row>
    <row r="366" spans="1:6" s="6" customFormat="1" ht="17.25" customHeight="1" x14ac:dyDescent="0.3">
      <c r="A366" s="272">
        <v>42000</v>
      </c>
      <c r="B366" s="607">
        <v>612</v>
      </c>
      <c r="C366" s="274">
        <v>9.1999999999999993</v>
      </c>
      <c r="D366" s="338">
        <v>1621</v>
      </c>
      <c r="E366" s="714">
        <v>2.27</v>
      </c>
      <c r="F366" s="605"/>
    </row>
    <row r="367" spans="1:6" s="6" customFormat="1" ht="17.25" customHeight="1" x14ac:dyDescent="0.3">
      <c r="A367" s="272">
        <v>42001</v>
      </c>
      <c r="B367" s="607">
        <v>579</v>
      </c>
      <c r="C367" s="274">
        <v>9.1999999999999993</v>
      </c>
      <c r="D367" s="338">
        <v>1639</v>
      </c>
      <c r="E367" s="714">
        <v>2.13</v>
      </c>
      <c r="F367" s="605"/>
    </row>
    <row r="368" spans="1:6" s="6" customFormat="1" ht="17.25" customHeight="1" x14ac:dyDescent="0.3">
      <c r="A368" s="272">
        <v>42002</v>
      </c>
      <c r="B368" s="607">
        <v>551</v>
      </c>
      <c r="C368" s="274">
        <v>9.1999999999999993</v>
      </c>
      <c r="D368" s="338">
        <v>1640</v>
      </c>
      <c r="E368" s="714">
        <v>2.0299999999999998</v>
      </c>
      <c r="F368" s="605"/>
    </row>
    <row r="369" spans="1:6" s="6" customFormat="1" ht="17.25" customHeight="1" x14ac:dyDescent="0.3">
      <c r="A369" s="272">
        <v>42003</v>
      </c>
      <c r="B369" s="607">
        <v>526</v>
      </c>
      <c r="C369" s="274">
        <v>9</v>
      </c>
      <c r="D369" s="338">
        <v>1644</v>
      </c>
      <c r="E369" s="714">
        <v>2.11</v>
      </c>
      <c r="F369" s="605"/>
    </row>
    <row r="370" spans="1:6" s="6" customFormat="1" ht="17.25" customHeight="1" x14ac:dyDescent="0.3">
      <c r="A370" s="297">
        <v>42004</v>
      </c>
      <c r="B370" s="608">
        <v>497</v>
      </c>
      <c r="C370" s="301">
        <v>6.9</v>
      </c>
      <c r="D370" s="380">
        <v>1643</v>
      </c>
      <c r="E370" s="717">
        <v>1.79</v>
      </c>
      <c r="F370" s="605"/>
    </row>
    <row r="371" spans="1:6" s="6" customFormat="1" ht="17.25" customHeight="1" x14ac:dyDescent="0.3">
      <c r="A371" s="498" t="s">
        <v>85</v>
      </c>
      <c r="B371" s="701"/>
      <c r="C371" s="702"/>
      <c r="D371" s="703"/>
      <c r="E371" s="605"/>
      <c r="F371" s="605"/>
    </row>
    <row r="372" spans="1:6" s="6" customFormat="1" ht="17.25" customHeight="1" x14ac:dyDescent="0.3">
      <c r="A372" s="704" t="s">
        <v>740</v>
      </c>
      <c r="B372" s="701"/>
      <c r="C372" s="702"/>
      <c r="D372" s="703"/>
      <c r="E372" s="605"/>
      <c r="F372" s="605"/>
    </row>
    <row r="373" spans="1:6" x14ac:dyDescent="0.3">
      <c r="A373" s="442"/>
      <c r="B373" s="693"/>
      <c r="C373" s="442"/>
      <c r="D373" s="442"/>
      <c r="E373" s="442"/>
      <c r="F373" s="401"/>
    </row>
    <row r="374" spans="1:6" x14ac:dyDescent="0.3">
      <c r="A374" s="501" t="s">
        <v>324</v>
      </c>
      <c r="B374" s="501"/>
      <c r="C374" s="611"/>
    </row>
    <row r="375" spans="1:6" ht="60" customHeight="1" x14ac:dyDescent="0.3">
      <c r="A375" s="431" t="s">
        <v>8</v>
      </c>
      <c r="B375" s="600" t="s">
        <v>291</v>
      </c>
      <c r="C375" s="429" t="s">
        <v>741</v>
      </c>
      <c r="D375" s="431" t="s">
        <v>742</v>
      </c>
      <c r="E375" s="431" t="s">
        <v>743</v>
      </c>
    </row>
    <row r="376" spans="1:6" x14ac:dyDescent="0.3">
      <c r="A376" s="405" t="s">
        <v>10</v>
      </c>
      <c r="B376" s="455" t="s">
        <v>89</v>
      </c>
      <c r="C376" s="455" t="s">
        <v>89</v>
      </c>
      <c r="D376" s="455" t="s">
        <v>89</v>
      </c>
      <c r="E376" s="270" t="s">
        <v>89</v>
      </c>
    </row>
    <row r="377" spans="1:6" x14ac:dyDescent="0.3">
      <c r="A377" s="612" t="s">
        <v>12</v>
      </c>
      <c r="B377" s="603" t="s">
        <v>206</v>
      </c>
      <c r="C377" s="613" t="s">
        <v>19</v>
      </c>
      <c r="D377" s="604" t="s">
        <v>21</v>
      </c>
      <c r="E377" s="604" t="s">
        <v>22</v>
      </c>
    </row>
    <row r="378" spans="1:6" x14ac:dyDescent="0.3">
      <c r="A378" s="492">
        <v>41640</v>
      </c>
      <c r="B378" s="644">
        <f>ROUND(SUM(B6:B36)*1.9835,-1)</f>
        <v>22200</v>
      </c>
      <c r="C378" s="708">
        <f>AVERAGE(C6:C36)</f>
        <v>10.13225806451613</v>
      </c>
      <c r="D378" s="644">
        <f>AVERAGE(D6:D36)</f>
        <v>1615.8064516129032</v>
      </c>
      <c r="E378" s="709">
        <f>AVERAGE(E6:E36)</f>
        <v>0.74210526315789482</v>
      </c>
    </row>
    <row r="379" spans="1:6" x14ac:dyDescent="0.3">
      <c r="A379" s="493">
        <v>41671</v>
      </c>
      <c r="B379" s="647">
        <f>ROUND(SUM(B37:B64)*1.9835,-1)</f>
        <v>22450</v>
      </c>
      <c r="C379" s="706">
        <f>AVERAGE(C37:C64)</f>
        <v>13.464285714285714</v>
      </c>
      <c r="D379" s="647">
        <f>AVERAGE(D37:D64)</f>
        <v>1764.8148148148148</v>
      </c>
      <c r="E379" s="710">
        <f>AVERAGE(E37:E64)</f>
        <v>1.3249999999999997</v>
      </c>
    </row>
    <row r="380" spans="1:6" x14ac:dyDescent="0.3">
      <c r="A380" s="493">
        <v>41699</v>
      </c>
      <c r="B380" s="647">
        <f>ROUND(SUM(B65:B95)*1.9835,-1)</f>
        <v>22480</v>
      </c>
      <c r="C380" s="706">
        <f>AVERAGE(C65:C95)</f>
        <v>17.261632187938286</v>
      </c>
      <c r="D380" s="647">
        <f>AVERAGE(D65:D95)</f>
        <v>2111.2359747545584</v>
      </c>
      <c r="E380" s="710">
        <f>AVERAGE(E65:E95)</f>
        <v>1.0953333333333333</v>
      </c>
    </row>
    <row r="381" spans="1:6" x14ac:dyDescent="0.3">
      <c r="A381" s="493">
        <v>41730</v>
      </c>
      <c r="B381" s="647">
        <f>ROUND(SUM(B96:B125)*1.9835,-1)</f>
        <v>21730</v>
      </c>
      <c r="C381" s="706">
        <f>AVERAGE(C96:C125)</f>
        <v>20.126666666666669</v>
      </c>
      <c r="D381" s="647">
        <f t="shared" ref="D381:E381" si="0">AVERAGE(D96:D125)</f>
        <v>1705.0333333333333</v>
      </c>
      <c r="E381" s="710">
        <f t="shared" si="0"/>
        <v>0.45239999999999986</v>
      </c>
    </row>
    <row r="382" spans="1:6" x14ac:dyDescent="0.3">
      <c r="A382" s="493">
        <v>41760</v>
      </c>
      <c r="B382" s="647">
        <f>ROUND(SUM(B126:B156)*1.9835,-1)</f>
        <v>11060</v>
      </c>
      <c r="C382" s="706">
        <f>AVERAGE(C126:C156)</f>
        <v>22.806451612903217</v>
      </c>
      <c r="D382" s="647">
        <f t="shared" ref="D382:E382" si="1">AVERAGE(D126:D156)</f>
        <v>1851.3333333333333</v>
      </c>
      <c r="E382" s="710">
        <f t="shared" si="1"/>
        <v>0.70257142857142874</v>
      </c>
    </row>
    <row r="383" spans="1:6" x14ac:dyDescent="0.3">
      <c r="A383" s="493">
        <v>41791</v>
      </c>
      <c r="B383" s="647">
        <f>ROUND(SUM(B157:B186)*1.9835,-1)</f>
        <v>6040</v>
      </c>
      <c r="C383" s="706">
        <f>AVERAGE(C157:C186)</f>
        <v>25.05</v>
      </c>
      <c r="D383" s="647">
        <f t="shared" ref="D383:E383" si="2">AVERAGE(D157:D186)</f>
        <v>1881.6666666666667</v>
      </c>
      <c r="E383" s="710">
        <f t="shared" si="2"/>
        <v>0.76565517241379322</v>
      </c>
    </row>
    <row r="384" spans="1:6" x14ac:dyDescent="0.3">
      <c r="A384" s="493">
        <v>41821</v>
      </c>
      <c r="B384" s="647">
        <f>ROUND(SUM(B187:B217)*1.9835,-1)</f>
        <v>4200</v>
      </c>
      <c r="C384" s="706">
        <f>AVERAGE(C187:C217)</f>
        <v>26.535483870967735</v>
      </c>
      <c r="D384" s="647">
        <f t="shared" ref="D384:E384" si="3">AVERAGE(D187:D217)</f>
        <v>1704.1935483870968</v>
      </c>
      <c r="E384" s="710">
        <f t="shared" si="3"/>
        <v>0.75243333333333318</v>
      </c>
    </row>
    <row r="385" spans="1:5" x14ac:dyDescent="0.3">
      <c r="A385" s="493">
        <v>41852</v>
      </c>
      <c r="B385" s="647">
        <f>ROUND(SUM(B218:B248)*1.9835,-1)</f>
        <v>4080</v>
      </c>
      <c r="C385" s="706">
        <f>AVERAGE(C218:C248)</f>
        <v>25.370967741935484</v>
      </c>
      <c r="D385" s="647">
        <f t="shared" ref="D385:E385" si="4">AVERAGE(D218:D248)</f>
        <v>1498.7096774193549</v>
      </c>
      <c r="E385" s="710">
        <f t="shared" si="4"/>
        <v>0.54947826086956508</v>
      </c>
    </row>
    <row r="386" spans="1:5" x14ac:dyDescent="0.3">
      <c r="A386" s="493">
        <v>41883</v>
      </c>
      <c r="B386" s="647">
        <f>ROUND(SUM(B249:B278)*1.9835,-1)</f>
        <v>5560</v>
      </c>
      <c r="C386" s="706">
        <f>AVERAGE(C249:C278)</f>
        <v>23.65666666666667</v>
      </c>
      <c r="D386" s="647">
        <f t="shared" ref="D386:E386" si="5">AVERAGE(D249:D278)</f>
        <v>1323.1666666666667</v>
      </c>
      <c r="E386" s="710">
        <f t="shared" si="5"/>
        <v>0.44805555555555554</v>
      </c>
    </row>
    <row r="387" spans="1:5" x14ac:dyDescent="0.3">
      <c r="A387" s="493">
        <v>41913</v>
      </c>
      <c r="B387" s="647">
        <f>ROUND(SUM(B279:B309)*1.9835,-1)</f>
        <v>14580</v>
      </c>
      <c r="C387" s="706">
        <f>AVERAGE(C279:C309)</f>
        <v>19.403225806451619</v>
      </c>
      <c r="D387" s="647">
        <f t="shared" ref="D387:E387" si="6">AVERAGE(D279:D309)</f>
        <v>1166.0967741935483</v>
      </c>
      <c r="E387" s="710">
        <f t="shared" si="6"/>
        <v>0.41199999999999998</v>
      </c>
    </row>
    <row r="388" spans="1:5" x14ac:dyDescent="0.3">
      <c r="A388" s="493">
        <v>41944</v>
      </c>
      <c r="B388" s="647">
        <f>ROUND(SUM(B310:B339)*1.9835,-1)</f>
        <v>21500</v>
      </c>
      <c r="C388" s="706">
        <f>AVERAGE(C310:C339)</f>
        <v>14.396666666666667</v>
      </c>
      <c r="D388" s="647">
        <f t="shared" ref="D388:E388" si="7">AVERAGE(D310:D339)</f>
        <v>783.7</v>
      </c>
      <c r="E388" s="710">
        <f t="shared" si="7"/>
        <v>0.66700000000000004</v>
      </c>
    </row>
    <row r="389" spans="1:5" x14ac:dyDescent="0.3">
      <c r="A389" s="494">
        <v>41974</v>
      </c>
      <c r="B389" s="651">
        <f>ROUND(SUM(B340:B370)*1.9835,-1)</f>
        <v>36470</v>
      </c>
      <c r="C389" s="707">
        <f>AVERAGE(C340:C370)</f>
        <v>12.222580645161289</v>
      </c>
      <c r="D389" s="651">
        <f t="shared" ref="D389:E389" si="8">AVERAGE(D340:D370)</f>
        <v>1295.5806451612902</v>
      </c>
      <c r="E389" s="711">
        <f t="shared" si="8"/>
        <v>1.5978076923076923</v>
      </c>
    </row>
    <row r="390" spans="1:5" x14ac:dyDescent="0.3">
      <c r="A390" s="712" t="s">
        <v>85</v>
      </c>
    </row>
  </sheetData>
  <printOptions horizontalCentered="1"/>
  <pageMargins left="0.7" right="0.7" top="0.75" bottom="0.75" header="0.3" footer="0.3"/>
  <pageSetup scale="89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E149"/>
  <sheetViews>
    <sheetView showGridLines="0" topLeftCell="A46" zoomScale="80" zoomScaleNormal="80" zoomScaleSheetLayoutView="50" workbookViewId="0">
      <selection activeCell="D8" sqref="D8"/>
    </sheetView>
  </sheetViews>
  <sheetFormatPr defaultRowHeight="17.25" x14ac:dyDescent="0.3"/>
  <cols>
    <col min="1" max="1" width="9.140625" style="122"/>
    <col min="2" max="2" width="9.140625" style="132"/>
    <col min="3" max="3" width="14.28515625" style="132" customWidth="1"/>
    <col min="4" max="4" width="121.7109375" style="132" bestFit="1" customWidth="1"/>
    <col min="5" max="5" width="12.85546875" style="132" customWidth="1"/>
    <col min="6" max="6" width="10.5703125" style="132" customWidth="1"/>
    <col min="7" max="7" width="9.140625" style="132"/>
    <col min="8" max="8" width="11.28515625" style="132" customWidth="1"/>
    <col min="9" max="9" width="14.7109375" style="132" customWidth="1"/>
    <col min="10" max="10" width="6.28515625" style="132" customWidth="1"/>
    <col min="11" max="11" width="14.5703125" style="132" customWidth="1"/>
    <col min="12" max="12" width="8.7109375" style="132" customWidth="1"/>
    <col min="13" max="13" width="9.140625" style="132"/>
    <col min="14" max="14" width="15.7109375" style="132" customWidth="1"/>
    <col min="15" max="31" width="9.140625" style="132"/>
    <col min="32" max="16384" width="9.140625" style="122"/>
  </cols>
  <sheetData>
    <row r="1" spans="1:14" x14ac:dyDescent="0.3">
      <c r="A1" s="784"/>
      <c r="B1" s="785"/>
      <c r="C1" s="785"/>
      <c r="D1" s="786"/>
      <c r="E1" s="787"/>
      <c r="F1" s="788"/>
      <c r="G1" s="787"/>
      <c r="H1" s="118"/>
      <c r="I1" s="97"/>
      <c r="J1" s="118"/>
      <c r="K1" s="97"/>
      <c r="L1" s="118"/>
      <c r="M1" s="97"/>
      <c r="N1" s="138"/>
    </row>
    <row r="2" spans="1:14" x14ac:dyDescent="0.3">
      <c r="A2" s="784"/>
      <c r="B2" s="789"/>
      <c r="C2" s="789"/>
      <c r="D2" s="789"/>
      <c r="E2" s="790"/>
      <c r="F2" s="789"/>
      <c r="G2" s="789"/>
      <c r="N2" s="132" t="s">
        <v>6</v>
      </c>
    </row>
    <row r="3" spans="1:14" x14ac:dyDescent="0.3">
      <c r="A3" s="784"/>
      <c r="B3" s="789"/>
      <c r="C3" s="789"/>
      <c r="D3" s="791" t="s">
        <v>0</v>
      </c>
      <c r="E3" s="792"/>
      <c r="F3" s="792"/>
      <c r="G3" s="792"/>
      <c r="H3" s="139"/>
      <c r="I3" s="139"/>
      <c r="J3" s="139"/>
      <c r="K3" s="139"/>
      <c r="L3" s="139"/>
      <c r="M3" s="139"/>
      <c r="N3" s="139"/>
    </row>
    <row r="4" spans="1:14" x14ac:dyDescent="0.3">
      <c r="A4" s="784"/>
      <c r="B4" s="793"/>
      <c r="C4" s="793"/>
      <c r="D4" s="791" t="s">
        <v>1</v>
      </c>
      <c r="E4" s="792"/>
      <c r="F4" s="792"/>
      <c r="G4" s="792"/>
      <c r="H4" s="139"/>
      <c r="I4" s="139"/>
      <c r="J4" s="139"/>
      <c r="K4" s="139"/>
      <c r="L4" s="139"/>
      <c r="M4" s="139"/>
      <c r="N4" s="139"/>
    </row>
    <row r="5" spans="1:14" x14ac:dyDescent="0.3">
      <c r="A5" s="784"/>
      <c r="B5" s="789"/>
      <c r="C5" s="789"/>
      <c r="D5" s="789"/>
      <c r="E5" s="794"/>
      <c r="F5" s="789"/>
      <c r="G5" s="789"/>
    </row>
    <row r="6" spans="1:14" x14ac:dyDescent="0.3">
      <c r="A6" s="784"/>
      <c r="B6" s="789"/>
      <c r="C6" s="789"/>
      <c r="D6" s="101" t="s">
        <v>7</v>
      </c>
      <c r="E6" s="789"/>
      <c r="F6" s="789"/>
      <c r="G6" s="789"/>
    </row>
    <row r="7" spans="1:14" x14ac:dyDescent="0.3">
      <c r="A7" s="784"/>
      <c r="B7" s="789"/>
      <c r="C7" s="789"/>
      <c r="D7" s="101"/>
      <c r="E7" s="789"/>
      <c r="F7" s="789"/>
      <c r="G7" s="789"/>
    </row>
    <row r="8" spans="1:14" x14ac:dyDescent="0.3">
      <c r="A8" s="784"/>
      <c r="B8" s="789"/>
      <c r="C8" s="789" t="s">
        <v>182</v>
      </c>
      <c r="D8" s="789" t="s">
        <v>293</v>
      </c>
      <c r="E8" s="789"/>
      <c r="F8" s="789"/>
      <c r="G8" s="789"/>
    </row>
    <row r="9" spans="1:14" x14ac:dyDescent="0.3">
      <c r="A9" s="784"/>
      <c r="B9" s="789"/>
      <c r="C9" s="789" t="s">
        <v>311</v>
      </c>
      <c r="D9" s="789" t="s">
        <v>312</v>
      </c>
      <c r="E9" s="789"/>
      <c r="F9" s="789"/>
      <c r="G9" s="789"/>
    </row>
    <row r="10" spans="1:14" x14ac:dyDescent="0.3">
      <c r="A10" s="784"/>
      <c r="B10" s="789"/>
      <c r="C10" s="789"/>
      <c r="D10" s="789"/>
      <c r="E10" s="789"/>
      <c r="F10" s="789"/>
      <c r="G10" s="789"/>
    </row>
    <row r="11" spans="1:14" x14ac:dyDescent="0.3">
      <c r="A11" s="784"/>
      <c r="B11" s="789"/>
      <c r="C11" s="789" t="s">
        <v>294</v>
      </c>
      <c r="D11" s="795" t="s">
        <v>185</v>
      </c>
      <c r="E11" s="789"/>
      <c r="F11" s="789"/>
      <c r="G11" s="789"/>
    </row>
    <row r="12" spans="1:14" x14ac:dyDescent="0.3">
      <c r="A12" s="784"/>
      <c r="B12" s="789"/>
      <c r="C12" s="789" t="s">
        <v>295</v>
      </c>
      <c r="D12" s="795" t="s">
        <v>296</v>
      </c>
      <c r="E12" s="789"/>
      <c r="F12" s="789"/>
      <c r="G12" s="789"/>
    </row>
    <row r="13" spans="1:14" x14ac:dyDescent="0.3">
      <c r="A13" s="784"/>
      <c r="B13" s="789"/>
      <c r="C13" s="789" t="s">
        <v>233</v>
      </c>
      <c r="D13" s="795" t="s">
        <v>300</v>
      </c>
      <c r="E13" s="789"/>
      <c r="F13" s="789"/>
      <c r="G13" s="789"/>
    </row>
    <row r="14" spans="1:14" x14ac:dyDescent="0.3">
      <c r="A14" s="784"/>
      <c r="B14" s="789"/>
      <c r="C14" s="789" t="s">
        <v>234</v>
      </c>
      <c r="D14" s="795" t="s">
        <v>296</v>
      </c>
      <c r="E14" s="789"/>
      <c r="F14" s="789"/>
      <c r="G14" s="789"/>
    </row>
    <row r="15" spans="1:14" x14ac:dyDescent="0.3">
      <c r="A15" s="784"/>
      <c r="B15" s="789"/>
      <c r="C15" s="789" t="s">
        <v>301</v>
      </c>
      <c r="D15" s="795" t="s">
        <v>314</v>
      </c>
      <c r="E15" s="789"/>
      <c r="F15" s="789"/>
      <c r="G15" s="789"/>
    </row>
    <row r="16" spans="1:14" x14ac:dyDescent="0.3">
      <c r="A16" s="784"/>
      <c r="B16" s="789"/>
      <c r="C16" s="789" t="s">
        <v>235</v>
      </c>
      <c r="D16" s="795" t="s">
        <v>187</v>
      </c>
      <c r="E16" s="789"/>
      <c r="F16" s="789"/>
      <c r="G16" s="789"/>
    </row>
    <row r="17" spans="1:7" x14ac:dyDescent="0.3">
      <c r="A17" s="784"/>
      <c r="B17" s="789"/>
      <c r="C17" s="789" t="s">
        <v>236</v>
      </c>
      <c r="D17" s="795" t="s">
        <v>296</v>
      </c>
      <c r="E17" s="789"/>
      <c r="F17" s="789"/>
      <c r="G17" s="789"/>
    </row>
    <row r="18" spans="1:7" x14ac:dyDescent="0.3">
      <c r="A18" s="784"/>
      <c r="B18" s="789"/>
      <c r="C18" s="789" t="s">
        <v>297</v>
      </c>
      <c r="D18" s="795" t="s">
        <v>326</v>
      </c>
      <c r="E18" s="789"/>
      <c r="F18" s="789"/>
      <c r="G18" s="789"/>
    </row>
    <row r="19" spans="1:7" x14ac:dyDescent="0.3">
      <c r="A19" s="784"/>
      <c r="B19" s="789"/>
      <c r="C19" s="789" t="s">
        <v>183</v>
      </c>
      <c r="D19" s="795" t="s">
        <v>327</v>
      </c>
      <c r="E19" s="789"/>
      <c r="F19" s="789"/>
      <c r="G19" s="789"/>
    </row>
    <row r="20" spans="1:7" x14ac:dyDescent="0.3">
      <c r="A20" s="784"/>
      <c r="B20" s="789"/>
      <c r="C20" s="789" t="s">
        <v>237</v>
      </c>
      <c r="D20" s="795" t="s">
        <v>329</v>
      </c>
      <c r="E20" s="789"/>
      <c r="F20" s="789"/>
      <c r="G20" s="789"/>
    </row>
    <row r="21" spans="1:7" x14ac:dyDescent="0.3">
      <c r="A21" s="784"/>
      <c r="B21" s="789"/>
      <c r="C21" s="789" t="s">
        <v>184</v>
      </c>
      <c r="D21" s="795" t="s">
        <v>188</v>
      </c>
      <c r="E21" s="789"/>
      <c r="F21" s="789"/>
      <c r="G21" s="789"/>
    </row>
    <row r="22" spans="1:7" x14ac:dyDescent="0.3">
      <c r="A22" s="784"/>
      <c r="B22" s="789"/>
      <c r="C22" s="789" t="s">
        <v>238</v>
      </c>
      <c r="D22" s="795" t="s">
        <v>296</v>
      </c>
      <c r="E22" s="789"/>
      <c r="F22" s="789"/>
      <c r="G22" s="789"/>
    </row>
    <row r="23" spans="1:7" x14ac:dyDescent="0.3">
      <c r="A23" s="784"/>
      <c r="B23" s="789"/>
      <c r="C23" s="789" t="s">
        <v>298</v>
      </c>
      <c r="D23" s="795" t="s">
        <v>299</v>
      </c>
      <c r="E23" s="789"/>
      <c r="F23" s="789"/>
      <c r="G23" s="789"/>
    </row>
    <row r="24" spans="1:7" x14ac:dyDescent="0.3">
      <c r="A24" s="784"/>
      <c r="B24" s="789"/>
      <c r="C24" s="789" t="s">
        <v>239</v>
      </c>
      <c r="D24" s="795" t="s">
        <v>302</v>
      </c>
      <c r="E24" s="789"/>
      <c r="F24" s="789"/>
      <c r="G24" s="789"/>
    </row>
    <row r="25" spans="1:7" x14ac:dyDescent="0.3">
      <c r="A25" s="784"/>
      <c r="B25" s="789"/>
      <c r="C25" s="789" t="s">
        <v>240</v>
      </c>
      <c r="D25" s="795" t="s">
        <v>309</v>
      </c>
      <c r="E25" s="789"/>
      <c r="F25" s="789"/>
      <c r="G25" s="789"/>
    </row>
    <row r="26" spans="1:7" x14ac:dyDescent="0.3">
      <c r="A26" s="784"/>
      <c r="B26" s="789"/>
      <c r="C26" s="789" t="s">
        <v>241</v>
      </c>
      <c r="D26" s="795" t="s">
        <v>189</v>
      </c>
      <c r="E26" s="789"/>
      <c r="F26" s="789"/>
      <c r="G26" s="789"/>
    </row>
    <row r="27" spans="1:7" x14ac:dyDescent="0.3">
      <c r="A27" s="784"/>
      <c r="B27" s="789"/>
      <c r="C27" s="789" t="s">
        <v>242</v>
      </c>
      <c r="D27" s="795" t="s">
        <v>296</v>
      </c>
      <c r="E27" s="789"/>
      <c r="F27" s="789"/>
      <c r="G27" s="789"/>
    </row>
    <row r="28" spans="1:7" x14ac:dyDescent="0.3">
      <c r="A28" s="784"/>
      <c r="B28" s="789"/>
      <c r="C28" s="789" t="s">
        <v>303</v>
      </c>
      <c r="D28" s="795" t="s">
        <v>304</v>
      </c>
      <c r="E28" s="789"/>
      <c r="F28" s="789"/>
      <c r="G28" s="789"/>
    </row>
    <row r="29" spans="1:7" x14ac:dyDescent="0.3">
      <c r="A29" s="784"/>
      <c r="B29" s="789"/>
      <c r="C29" s="789" t="s">
        <v>305</v>
      </c>
      <c r="D29" s="795" t="s">
        <v>243</v>
      </c>
      <c r="E29" s="789"/>
      <c r="F29" s="789"/>
      <c r="G29" s="789"/>
    </row>
    <row r="30" spans="1:7" ht="17.25" customHeight="1" x14ac:dyDescent="0.3">
      <c r="A30" s="784"/>
      <c r="B30" s="789"/>
      <c r="C30" s="796" t="s">
        <v>306</v>
      </c>
      <c r="D30" s="795" t="s">
        <v>296</v>
      </c>
      <c r="E30" s="789"/>
      <c r="F30" s="789"/>
      <c r="G30" s="789"/>
    </row>
    <row r="31" spans="1:7" ht="17.25" customHeight="1" x14ac:dyDescent="0.3">
      <c r="A31" s="784"/>
      <c r="B31" s="789"/>
      <c r="C31" s="796" t="s">
        <v>784</v>
      </c>
      <c r="D31" s="795" t="s">
        <v>785</v>
      </c>
      <c r="E31" s="789"/>
      <c r="F31" s="789"/>
      <c r="G31" s="789"/>
    </row>
    <row r="32" spans="1:7" x14ac:dyDescent="0.3">
      <c r="A32" s="784"/>
      <c r="B32" s="789"/>
      <c r="C32" s="789" t="s">
        <v>244</v>
      </c>
      <c r="D32" s="795" t="s">
        <v>186</v>
      </c>
      <c r="E32" s="789"/>
      <c r="F32" s="789"/>
      <c r="G32" s="789"/>
    </row>
    <row r="33" spans="1:31" x14ac:dyDescent="0.3">
      <c r="A33" s="784"/>
      <c r="B33" s="789"/>
      <c r="C33" s="789" t="s">
        <v>245</v>
      </c>
      <c r="D33" s="795" t="s">
        <v>296</v>
      </c>
      <c r="E33" s="789"/>
      <c r="F33" s="789"/>
      <c r="G33" s="789"/>
    </row>
    <row r="34" spans="1:31" x14ac:dyDescent="0.3">
      <c r="A34" s="784"/>
      <c r="B34" s="789"/>
      <c r="C34" s="789" t="s">
        <v>307</v>
      </c>
      <c r="D34" s="795" t="s">
        <v>310</v>
      </c>
      <c r="E34" s="789"/>
      <c r="F34" s="789"/>
      <c r="G34" s="789"/>
    </row>
    <row r="35" spans="1:31" x14ac:dyDescent="0.3">
      <c r="A35" s="784"/>
      <c r="B35" s="789"/>
      <c r="C35" s="789" t="s">
        <v>194</v>
      </c>
      <c r="D35" s="795" t="s">
        <v>190</v>
      </c>
      <c r="E35" s="789"/>
      <c r="F35" s="789"/>
      <c r="G35" s="789"/>
    </row>
    <row r="36" spans="1:31" x14ac:dyDescent="0.3">
      <c r="A36" s="784"/>
      <c r="B36" s="789"/>
      <c r="C36" s="789" t="s">
        <v>246</v>
      </c>
      <c r="D36" s="795" t="s">
        <v>191</v>
      </c>
      <c r="E36" s="789"/>
      <c r="F36" s="789"/>
      <c r="G36" s="789"/>
    </row>
    <row r="37" spans="1:31" x14ac:dyDescent="0.3">
      <c r="A37" s="784"/>
      <c r="B37" s="789"/>
      <c r="C37" s="789" t="s">
        <v>197</v>
      </c>
      <c r="D37" s="795" t="s">
        <v>192</v>
      </c>
      <c r="E37" s="789"/>
      <c r="F37" s="789"/>
      <c r="G37" s="789"/>
    </row>
    <row r="38" spans="1:31" x14ac:dyDescent="0.3">
      <c r="A38" s="784"/>
      <c r="B38" s="789"/>
      <c r="C38" s="789" t="s">
        <v>199</v>
      </c>
      <c r="D38" s="795" t="s">
        <v>193</v>
      </c>
      <c r="E38" s="789"/>
      <c r="F38" s="789"/>
      <c r="G38" s="789"/>
    </row>
    <row r="39" spans="1:31" x14ac:dyDescent="0.3">
      <c r="A39" s="784"/>
      <c r="B39" s="789"/>
      <c r="C39" s="789" t="s">
        <v>201</v>
      </c>
      <c r="D39" s="795" t="s">
        <v>195</v>
      </c>
      <c r="E39" s="789"/>
      <c r="F39" s="789"/>
      <c r="G39" s="789"/>
    </row>
    <row r="40" spans="1:31" x14ac:dyDescent="0.3">
      <c r="A40" s="784"/>
      <c r="B40" s="789"/>
      <c r="C40" s="789" t="s">
        <v>247</v>
      </c>
      <c r="D40" s="795" t="s">
        <v>196</v>
      </c>
      <c r="E40" s="789"/>
      <c r="F40" s="789"/>
      <c r="G40" s="789"/>
    </row>
    <row r="41" spans="1:31" x14ac:dyDescent="0.3">
      <c r="A41" s="784"/>
      <c r="B41" s="789"/>
      <c r="C41" s="789" t="s">
        <v>248</v>
      </c>
      <c r="D41" s="795" t="s">
        <v>198</v>
      </c>
      <c r="E41" s="789"/>
      <c r="F41" s="789"/>
      <c r="G41" s="789"/>
    </row>
    <row r="42" spans="1:31" x14ac:dyDescent="0.3">
      <c r="A42" s="784"/>
      <c r="B42" s="789"/>
      <c r="C42" s="789" t="s">
        <v>249</v>
      </c>
      <c r="D42" s="795" t="s">
        <v>308</v>
      </c>
      <c r="E42" s="789"/>
      <c r="F42" s="789"/>
      <c r="G42" s="789"/>
    </row>
    <row r="43" spans="1:31" x14ac:dyDescent="0.3">
      <c r="A43" s="784"/>
      <c r="B43" s="789"/>
      <c r="C43" s="789"/>
      <c r="D43" s="797"/>
      <c r="E43" s="789"/>
      <c r="F43" s="789"/>
      <c r="G43" s="789"/>
    </row>
    <row r="44" spans="1:31" x14ac:dyDescent="0.3">
      <c r="A44" s="784"/>
      <c r="B44" s="789"/>
      <c r="C44" s="789"/>
      <c r="D44" s="798"/>
      <c r="E44" s="789"/>
      <c r="F44" s="789"/>
      <c r="G44" s="789"/>
      <c r="O44" s="117"/>
    </row>
    <row r="45" spans="1:31" s="126" customFormat="1" x14ac:dyDescent="0.3">
      <c r="A45" s="799"/>
      <c r="B45" s="789"/>
      <c r="C45" s="789"/>
      <c r="D45" s="795"/>
      <c r="E45" s="789"/>
      <c r="F45" s="789"/>
      <c r="G45" s="789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</row>
    <row r="46" spans="1:31" s="126" customFormat="1" x14ac:dyDescent="0.3">
      <c r="A46" s="799"/>
      <c r="B46" s="789"/>
      <c r="C46" s="789"/>
      <c r="D46" s="795"/>
      <c r="E46" s="789"/>
      <c r="F46" s="789"/>
      <c r="G46" s="789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</row>
    <row r="47" spans="1:31" s="126" customFormat="1" x14ac:dyDescent="0.3">
      <c r="B47" s="132"/>
      <c r="C47" s="132"/>
      <c r="D47" s="140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</row>
    <row r="48" spans="1:31" s="126" customFormat="1" x14ac:dyDescent="0.3">
      <c r="B48" s="132"/>
      <c r="C48" s="132"/>
      <c r="D48" s="140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</row>
    <row r="49" spans="2:31" s="126" customFormat="1" x14ac:dyDescent="0.3">
      <c r="B49" s="132"/>
      <c r="C49" s="132"/>
      <c r="D49" s="140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</row>
    <row r="50" spans="2:31" s="126" customFormat="1" x14ac:dyDescent="0.3">
      <c r="B50" s="132"/>
      <c r="C50" s="132"/>
      <c r="D50" s="140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</row>
    <row r="51" spans="2:31" s="126" customFormat="1" x14ac:dyDescent="0.3">
      <c r="B51" s="132"/>
      <c r="C51" s="132"/>
      <c r="D51" s="140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</row>
    <row r="52" spans="2:31" s="126" customFormat="1" x14ac:dyDescent="0.3">
      <c r="B52" s="132"/>
      <c r="C52" s="132"/>
      <c r="D52" s="140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</row>
    <row r="53" spans="2:31" s="126" customFormat="1" x14ac:dyDescent="0.3">
      <c r="B53" s="132"/>
      <c r="C53" s="132"/>
      <c r="D53" s="140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</row>
    <row r="54" spans="2:31" s="126" customFormat="1" x14ac:dyDescent="0.3">
      <c r="B54" s="132"/>
      <c r="C54" s="132"/>
      <c r="D54" s="140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</row>
    <row r="55" spans="2:31" s="126" customFormat="1" x14ac:dyDescent="0.3">
      <c r="B55" s="132"/>
      <c r="C55" s="132"/>
      <c r="D55" s="140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</row>
    <row r="56" spans="2:31" s="126" customFormat="1" x14ac:dyDescent="0.3">
      <c r="B56" s="132"/>
      <c r="C56" s="132"/>
      <c r="D56" s="140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</row>
    <row r="57" spans="2:31" s="126" customFormat="1" x14ac:dyDescent="0.3">
      <c r="B57" s="132"/>
      <c r="C57" s="132"/>
      <c r="D57" s="140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</row>
    <row r="58" spans="2:31" x14ac:dyDescent="0.3">
      <c r="D58" s="140"/>
    </row>
    <row r="59" spans="2:31" x14ac:dyDescent="0.3">
      <c r="D59" s="122"/>
      <c r="E59" s="122"/>
    </row>
    <row r="60" spans="2:31" x14ac:dyDescent="0.3">
      <c r="D60" s="141"/>
    </row>
    <row r="61" spans="2:31" x14ac:dyDescent="0.3">
      <c r="D61" s="140"/>
      <c r="E61" s="134"/>
    </row>
    <row r="62" spans="2:31" x14ac:dyDescent="0.3">
      <c r="D62" s="140"/>
      <c r="E62" s="134"/>
    </row>
    <row r="63" spans="2:31" x14ac:dyDescent="0.3">
      <c r="D63" s="140"/>
    </row>
    <row r="64" spans="2:31" x14ac:dyDescent="0.3">
      <c r="D64" s="122"/>
    </row>
    <row r="65" spans="2:14" x14ac:dyDescent="0.3">
      <c r="D65" s="140"/>
    </row>
    <row r="66" spans="2:14" x14ac:dyDescent="0.3">
      <c r="D66" s="122"/>
      <c r="E66" s="136"/>
    </row>
    <row r="67" spans="2:14" x14ac:dyDescent="0.3">
      <c r="D67" s="140"/>
    </row>
    <row r="68" spans="2:14" x14ac:dyDescent="0.3">
      <c r="D68" s="140"/>
    </row>
    <row r="69" spans="2:14" x14ac:dyDescent="0.3">
      <c r="D69" s="140"/>
    </row>
    <row r="70" spans="2:14" x14ac:dyDescent="0.3">
      <c r="D70" s="140"/>
    </row>
    <row r="71" spans="2:14" x14ac:dyDescent="0.3">
      <c r="D71" s="140"/>
    </row>
    <row r="72" spans="2:14" x14ac:dyDescent="0.3">
      <c r="D72" s="122"/>
    </row>
    <row r="73" spans="2:14" x14ac:dyDescent="0.3">
      <c r="D73" s="140"/>
      <c r="E73" s="134"/>
      <c r="F73" s="130"/>
      <c r="G73" s="130"/>
      <c r="H73" s="130"/>
      <c r="I73" s="130"/>
      <c r="J73" s="130"/>
      <c r="K73" s="130"/>
      <c r="L73" s="130"/>
      <c r="M73" s="130"/>
      <c r="N73" s="130"/>
    </row>
    <row r="74" spans="2:14" x14ac:dyDescent="0.3">
      <c r="D74" s="140"/>
      <c r="E74" s="137"/>
      <c r="F74" s="130"/>
      <c r="G74" s="130"/>
      <c r="H74" s="130"/>
      <c r="I74" s="130"/>
      <c r="J74" s="130"/>
      <c r="K74" s="130"/>
      <c r="L74" s="130"/>
      <c r="M74" s="130"/>
      <c r="N74" s="130"/>
    </row>
    <row r="75" spans="2:14" ht="18" customHeight="1" x14ac:dyDescent="0.3">
      <c r="D75" s="140"/>
      <c r="E75" s="134"/>
      <c r="F75" s="130"/>
      <c r="G75" s="130"/>
      <c r="H75" s="130"/>
      <c r="I75" s="130"/>
      <c r="J75" s="130"/>
      <c r="K75" s="130"/>
      <c r="L75" s="130"/>
      <c r="M75" s="98"/>
      <c r="N75" s="98"/>
    </row>
    <row r="76" spans="2:14" x14ac:dyDescent="0.3">
      <c r="B76" s="122"/>
      <c r="C76" s="122"/>
      <c r="D76" s="122"/>
      <c r="E76" s="122"/>
      <c r="F76" s="98"/>
      <c r="G76" s="98"/>
      <c r="H76" s="98"/>
      <c r="I76" s="98"/>
      <c r="J76" s="98"/>
      <c r="K76" s="98"/>
      <c r="L76" s="98"/>
      <c r="M76" s="98"/>
      <c r="N76" s="98"/>
    </row>
    <row r="77" spans="2:14" x14ac:dyDescent="0.3">
      <c r="D77" s="122"/>
      <c r="E77" s="122"/>
      <c r="F77" s="130"/>
      <c r="G77" s="130"/>
      <c r="H77" s="130"/>
      <c r="I77" s="130"/>
      <c r="J77" s="130"/>
      <c r="K77" s="130"/>
      <c r="L77" s="130"/>
      <c r="M77" s="130"/>
      <c r="N77" s="130"/>
    </row>
    <row r="78" spans="2:14" x14ac:dyDescent="0.3">
      <c r="D78" s="99"/>
      <c r="E78" s="781"/>
      <c r="F78" s="782"/>
      <c r="G78" s="781"/>
      <c r="H78" s="782"/>
      <c r="I78" s="781"/>
      <c r="J78" s="782"/>
      <c r="K78" s="781"/>
      <c r="L78" s="782"/>
      <c r="M78" s="781"/>
      <c r="N78" s="783"/>
    </row>
    <row r="79" spans="2:14" x14ac:dyDescent="0.3">
      <c r="D79" s="140"/>
      <c r="E79" s="130"/>
    </row>
    <row r="80" spans="2:14" x14ac:dyDescent="0.3">
      <c r="D80" s="140"/>
    </row>
    <row r="81" spans="4:4" x14ac:dyDescent="0.3">
      <c r="D81" s="140"/>
    </row>
    <row r="82" spans="4:4" x14ac:dyDescent="0.3">
      <c r="D82" s="140"/>
    </row>
    <row r="83" spans="4:4" x14ac:dyDescent="0.3">
      <c r="D83" s="140"/>
    </row>
    <row r="84" spans="4:4" x14ac:dyDescent="0.3">
      <c r="D84" s="140"/>
    </row>
    <row r="85" spans="4:4" x14ac:dyDescent="0.3">
      <c r="D85" s="140"/>
    </row>
    <row r="86" spans="4:4" x14ac:dyDescent="0.3">
      <c r="D86" s="140"/>
    </row>
    <row r="87" spans="4:4" x14ac:dyDescent="0.3">
      <c r="D87" s="140"/>
    </row>
    <row r="88" spans="4:4" x14ac:dyDescent="0.3">
      <c r="D88" s="140"/>
    </row>
    <row r="89" spans="4:4" x14ac:dyDescent="0.3">
      <c r="D89" s="140"/>
    </row>
    <row r="90" spans="4:4" x14ac:dyDescent="0.3">
      <c r="D90" s="140"/>
    </row>
    <row r="91" spans="4:4" x14ac:dyDescent="0.3">
      <c r="D91" s="140"/>
    </row>
    <row r="92" spans="4:4" x14ac:dyDescent="0.3">
      <c r="D92" s="140"/>
    </row>
    <row r="93" spans="4:4" x14ac:dyDescent="0.3">
      <c r="D93" s="140"/>
    </row>
    <row r="94" spans="4:4" x14ac:dyDescent="0.3">
      <c r="D94" s="140"/>
    </row>
    <row r="95" spans="4:4" x14ac:dyDescent="0.3">
      <c r="D95" s="140"/>
    </row>
    <row r="96" spans="4:4" x14ac:dyDescent="0.3">
      <c r="D96" s="140"/>
    </row>
    <row r="97" spans="4:4" x14ac:dyDescent="0.3">
      <c r="D97" s="140"/>
    </row>
    <row r="98" spans="4:4" x14ac:dyDescent="0.3">
      <c r="D98" s="140"/>
    </row>
    <row r="99" spans="4:4" x14ac:dyDescent="0.3">
      <c r="D99" s="140"/>
    </row>
    <row r="100" spans="4:4" x14ac:dyDescent="0.3">
      <c r="D100" s="140"/>
    </row>
    <row r="101" spans="4:4" x14ac:dyDescent="0.3">
      <c r="D101" s="140"/>
    </row>
    <row r="102" spans="4:4" x14ac:dyDescent="0.3">
      <c r="D102" s="140"/>
    </row>
    <row r="103" spans="4:4" x14ac:dyDescent="0.3">
      <c r="D103" s="140"/>
    </row>
    <row r="104" spans="4:4" x14ac:dyDescent="0.3">
      <c r="D104" s="140"/>
    </row>
    <row r="105" spans="4:4" x14ac:dyDescent="0.3">
      <c r="D105" s="140"/>
    </row>
    <row r="106" spans="4:4" x14ac:dyDescent="0.3">
      <c r="D106" s="140"/>
    </row>
    <row r="107" spans="4:4" x14ac:dyDescent="0.3">
      <c r="D107" s="140"/>
    </row>
    <row r="108" spans="4:4" x14ac:dyDescent="0.3">
      <c r="D108" s="140"/>
    </row>
    <row r="109" spans="4:4" x14ac:dyDescent="0.3">
      <c r="D109" s="140"/>
    </row>
    <row r="110" spans="4:4" x14ac:dyDescent="0.3">
      <c r="D110" s="140"/>
    </row>
    <row r="111" spans="4:4" x14ac:dyDescent="0.3">
      <c r="D111" s="140"/>
    </row>
    <row r="112" spans="4:4" x14ac:dyDescent="0.3">
      <c r="D112" s="140"/>
    </row>
    <row r="113" spans="4:4" x14ac:dyDescent="0.3">
      <c r="D113" s="140"/>
    </row>
    <row r="114" spans="4:4" x14ac:dyDescent="0.3">
      <c r="D114" s="140"/>
    </row>
    <row r="115" spans="4:4" x14ac:dyDescent="0.3">
      <c r="D115" s="140"/>
    </row>
    <row r="116" spans="4:4" x14ac:dyDescent="0.3">
      <c r="D116" s="140"/>
    </row>
    <row r="117" spans="4:4" x14ac:dyDescent="0.3">
      <c r="D117" s="140"/>
    </row>
    <row r="118" spans="4:4" x14ac:dyDescent="0.3">
      <c r="D118" s="140"/>
    </row>
    <row r="119" spans="4:4" x14ac:dyDescent="0.3">
      <c r="D119" s="140"/>
    </row>
    <row r="120" spans="4:4" x14ac:dyDescent="0.3">
      <c r="D120" s="140"/>
    </row>
    <row r="121" spans="4:4" x14ac:dyDescent="0.3">
      <c r="D121" s="140"/>
    </row>
    <row r="122" spans="4:4" x14ac:dyDescent="0.3">
      <c r="D122" s="140"/>
    </row>
    <row r="123" spans="4:4" x14ac:dyDescent="0.3">
      <c r="D123" s="140"/>
    </row>
    <row r="124" spans="4:4" x14ac:dyDescent="0.3">
      <c r="D124" s="140"/>
    </row>
    <row r="125" spans="4:4" x14ac:dyDescent="0.3">
      <c r="D125" s="140"/>
    </row>
    <row r="126" spans="4:4" x14ac:dyDescent="0.3">
      <c r="D126" s="140"/>
    </row>
    <row r="127" spans="4:4" x14ac:dyDescent="0.3">
      <c r="D127" s="140"/>
    </row>
    <row r="128" spans="4:4" x14ac:dyDescent="0.3">
      <c r="D128" s="140"/>
    </row>
    <row r="129" spans="4:4" x14ac:dyDescent="0.3">
      <c r="D129" s="140"/>
    </row>
    <row r="130" spans="4:4" x14ac:dyDescent="0.3">
      <c r="D130" s="140"/>
    </row>
    <row r="131" spans="4:4" x14ac:dyDescent="0.3">
      <c r="D131" s="140"/>
    </row>
    <row r="132" spans="4:4" x14ac:dyDescent="0.3">
      <c r="D132" s="140"/>
    </row>
    <row r="133" spans="4:4" x14ac:dyDescent="0.3">
      <c r="D133" s="140"/>
    </row>
    <row r="134" spans="4:4" x14ac:dyDescent="0.3">
      <c r="D134" s="140"/>
    </row>
    <row r="135" spans="4:4" x14ac:dyDescent="0.3">
      <c r="D135" s="140"/>
    </row>
    <row r="136" spans="4:4" x14ac:dyDescent="0.3">
      <c r="D136" s="140"/>
    </row>
    <row r="137" spans="4:4" x14ac:dyDescent="0.3">
      <c r="D137" s="140"/>
    </row>
    <row r="138" spans="4:4" x14ac:dyDescent="0.3">
      <c r="D138" s="140"/>
    </row>
    <row r="139" spans="4:4" x14ac:dyDescent="0.3">
      <c r="D139" s="140"/>
    </row>
    <row r="140" spans="4:4" x14ac:dyDescent="0.3">
      <c r="D140" s="140"/>
    </row>
    <row r="141" spans="4:4" x14ac:dyDescent="0.3">
      <c r="D141" s="140"/>
    </row>
    <row r="142" spans="4:4" x14ac:dyDescent="0.3">
      <c r="D142" s="140"/>
    </row>
    <row r="143" spans="4:4" x14ac:dyDescent="0.3">
      <c r="D143" s="140"/>
    </row>
    <row r="144" spans="4:4" x14ac:dyDescent="0.3">
      <c r="D144" s="140"/>
    </row>
    <row r="145" spans="4:4" x14ac:dyDescent="0.3">
      <c r="D145" s="140"/>
    </row>
    <row r="146" spans="4:4" x14ac:dyDescent="0.3">
      <c r="D146" s="140"/>
    </row>
    <row r="147" spans="4:4" x14ac:dyDescent="0.3">
      <c r="D147" s="140"/>
    </row>
    <row r="148" spans="4:4" x14ac:dyDescent="0.3">
      <c r="D148" s="140"/>
    </row>
    <row r="149" spans="4:4" x14ac:dyDescent="0.3">
      <c r="D149" s="140"/>
    </row>
  </sheetData>
  <sortState ref="D25:E36">
    <sortCondition ref="D25:D36"/>
  </sortState>
  <printOptions horizontalCentered="1"/>
  <pageMargins left="0.7" right="0.7" top="0.75" bottom="0.75" header="0.3" footer="0.3"/>
  <pageSetup scale="56" fitToHeight="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P152"/>
  <sheetViews>
    <sheetView zoomScale="90" zoomScaleNormal="90" workbookViewId="0">
      <selection activeCell="J63" sqref="J63"/>
    </sheetView>
  </sheetViews>
  <sheetFormatPr defaultRowHeight="17.25" x14ac:dyDescent="0.3"/>
  <cols>
    <col min="1" max="1" width="21.7109375" style="10" customWidth="1"/>
    <col min="2" max="4" width="16.7109375" style="10" customWidth="1"/>
    <col min="5" max="5" width="18" style="10" customWidth="1"/>
    <col min="6" max="7" width="16.7109375" style="10" customWidth="1"/>
    <col min="8" max="8" width="15.7109375" style="6" customWidth="1"/>
    <col min="9" max="9" width="15.7109375" style="226" customWidth="1"/>
    <col min="10" max="10" width="15.5703125" style="6" customWidth="1"/>
    <col min="11" max="11" width="18.85546875" style="6" customWidth="1"/>
    <col min="12" max="12" width="18.28515625" style="6" customWidth="1"/>
    <col min="13" max="13" width="16" style="6" customWidth="1"/>
    <col min="14" max="16384" width="9.140625" style="6"/>
  </cols>
  <sheetData>
    <row r="1" spans="1:16" x14ac:dyDescent="0.3">
      <c r="A1" s="2" t="s">
        <v>253</v>
      </c>
      <c r="B1" s="36"/>
      <c r="C1" s="36"/>
      <c r="D1" s="36"/>
      <c r="E1" s="36"/>
      <c r="F1" s="36"/>
      <c r="G1" s="36"/>
    </row>
    <row r="2" spans="1:16" x14ac:dyDescent="0.3">
      <c r="A2" s="8"/>
      <c r="B2" s="824" t="s">
        <v>91</v>
      </c>
      <c r="C2" s="825"/>
      <c r="D2" s="825"/>
      <c r="E2" s="825"/>
      <c r="F2" s="826"/>
      <c r="G2" s="827" t="s">
        <v>67</v>
      </c>
      <c r="H2" s="827" t="s">
        <v>15</v>
      </c>
      <c r="I2" s="839" t="s">
        <v>107</v>
      </c>
      <c r="J2" s="24"/>
      <c r="K2" s="24"/>
      <c r="L2" s="24"/>
      <c r="M2" s="24"/>
    </row>
    <row r="3" spans="1:16" ht="60" customHeight="1" x14ac:dyDescent="0.3">
      <c r="A3" s="38" t="s">
        <v>8</v>
      </c>
      <c r="B3" s="17" t="s">
        <v>92</v>
      </c>
      <c r="C3" s="17" t="s">
        <v>27</v>
      </c>
      <c r="D3" s="17" t="s">
        <v>16</v>
      </c>
      <c r="E3" s="17" t="s">
        <v>14</v>
      </c>
      <c r="F3" s="16" t="s">
        <v>68</v>
      </c>
      <c r="G3" s="838"/>
      <c r="H3" s="838"/>
      <c r="I3" s="840"/>
      <c r="J3" s="39"/>
      <c r="K3" s="39"/>
      <c r="L3" s="39"/>
      <c r="M3" s="39"/>
      <c r="N3" s="40"/>
      <c r="O3" s="40"/>
      <c r="P3" s="40"/>
    </row>
    <row r="4" spans="1:16" s="19" customFormat="1" x14ac:dyDescent="0.3">
      <c r="A4" s="400" t="s">
        <v>10</v>
      </c>
      <c r="B4" s="488" t="s">
        <v>40</v>
      </c>
      <c r="C4" s="488" t="s">
        <v>40</v>
      </c>
      <c r="D4" s="488" t="s">
        <v>40</v>
      </c>
      <c r="E4" s="488" t="s">
        <v>40</v>
      </c>
      <c r="F4" s="489" t="s">
        <v>40</v>
      </c>
      <c r="G4" s="489" t="s">
        <v>40</v>
      </c>
      <c r="H4" s="489" t="s">
        <v>40</v>
      </c>
      <c r="I4" s="718" t="s">
        <v>40</v>
      </c>
      <c r="J4" s="41"/>
      <c r="K4" s="41"/>
      <c r="L4" s="41"/>
      <c r="M4" s="41"/>
      <c r="N4" s="6"/>
      <c r="O4" s="6"/>
    </row>
    <row r="5" spans="1:16" s="19" customFormat="1" ht="18" customHeight="1" x14ac:dyDescent="0.3">
      <c r="A5" s="42" t="s">
        <v>12</v>
      </c>
      <c r="B5" s="43" t="s">
        <v>20</v>
      </c>
      <c r="C5" s="225" t="s">
        <v>93</v>
      </c>
      <c r="D5" s="517" t="s">
        <v>21</v>
      </c>
      <c r="E5" s="43" t="s">
        <v>19</v>
      </c>
      <c r="F5" s="20" t="s">
        <v>71</v>
      </c>
      <c r="G5" s="20" t="s">
        <v>110</v>
      </c>
      <c r="H5" s="20" t="s">
        <v>20</v>
      </c>
      <c r="I5" s="227" t="s">
        <v>20</v>
      </c>
      <c r="J5" s="41"/>
      <c r="K5" s="41"/>
      <c r="L5" s="41"/>
      <c r="M5" s="41"/>
      <c r="N5" s="6"/>
      <c r="O5" s="6"/>
    </row>
    <row r="6" spans="1:16" s="18" customFormat="1" x14ac:dyDescent="0.3">
      <c r="A6" s="21">
        <v>41642</v>
      </c>
      <c r="B6" s="44">
        <v>12.7</v>
      </c>
      <c r="C6" s="44">
        <v>8.1</v>
      </c>
      <c r="D6" s="45">
        <v>1500</v>
      </c>
      <c r="E6" s="44">
        <v>7.6</v>
      </c>
      <c r="F6" s="23">
        <v>11.3</v>
      </c>
      <c r="G6" s="23">
        <v>0.6</v>
      </c>
      <c r="H6" s="198"/>
      <c r="I6" s="230"/>
      <c r="J6" s="47"/>
      <c r="K6" s="47"/>
      <c r="L6" s="47"/>
      <c r="M6" s="47"/>
      <c r="N6" s="24"/>
      <c r="O6" s="6"/>
    </row>
    <row r="7" spans="1:16" s="19" customFormat="1" x14ac:dyDescent="0.3">
      <c r="A7" s="21">
        <v>41648</v>
      </c>
      <c r="B7" s="44">
        <v>12.1</v>
      </c>
      <c r="C7" s="44">
        <v>8</v>
      </c>
      <c r="D7" s="45">
        <v>1609</v>
      </c>
      <c r="E7" s="44">
        <v>9.4</v>
      </c>
      <c r="F7" s="23">
        <v>11.9</v>
      </c>
      <c r="G7" s="23">
        <v>0.5</v>
      </c>
      <c r="H7" s="198"/>
      <c r="I7" s="206"/>
      <c r="J7" s="47"/>
      <c r="K7" s="47"/>
      <c r="L7" s="47"/>
      <c r="M7" s="47"/>
      <c r="N7" s="24"/>
      <c r="O7" s="6"/>
    </row>
    <row r="8" spans="1:16" s="19" customFormat="1" x14ac:dyDescent="0.3">
      <c r="A8" s="21">
        <v>41653</v>
      </c>
      <c r="B8" s="44">
        <v>15.9</v>
      </c>
      <c r="C8" s="44">
        <v>8</v>
      </c>
      <c r="D8" s="45">
        <v>1637</v>
      </c>
      <c r="E8" s="44">
        <v>7.8</v>
      </c>
      <c r="F8" s="23">
        <v>9</v>
      </c>
      <c r="G8" s="23">
        <v>0.4</v>
      </c>
      <c r="H8" s="198"/>
      <c r="I8" s="206"/>
      <c r="J8" s="47"/>
      <c r="K8" s="47"/>
      <c r="L8" s="47"/>
      <c r="M8" s="47"/>
      <c r="N8" s="24"/>
      <c r="O8" s="6"/>
    </row>
    <row r="9" spans="1:16" s="19" customFormat="1" x14ac:dyDescent="0.3">
      <c r="A9" s="21">
        <v>41662</v>
      </c>
      <c r="B9" s="44">
        <v>13.4</v>
      </c>
      <c r="C9" s="44">
        <v>8</v>
      </c>
      <c r="D9" s="45">
        <v>1839</v>
      </c>
      <c r="E9" s="44">
        <v>8.5</v>
      </c>
      <c r="F9" s="23">
        <v>12.1</v>
      </c>
      <c r="G9" s="23">
        <v>0.8</v>
      </c>
      <c r="H9" s="198"/>
      <c r="I9" s="206"/>
      <c r="J9" s="47"/>
      <c r="K9" s="47"/>
      <c r="L9" s="47"/>
      <c r="M9" s="47"/>
      <c r="N9" s="24"/>
      <c r="O9" s="6"/>
    </row>
    <row r="10" spans="1:16" s="19" customFormat="1" x14ac:dyDescent="0.3">
      <c r="A10" s="21">
        <v>41677</v>
      </c>
      <c r="B10" s="44">
        <v>9.1999999999999993</v>
      </c>
      <c r="C10" s="44">
        <v>7.5</v>
      </c>
      <c r="D10" s="45">
        <v>1178</v>
      </c>
      <c r="E10" s="44">
        <v>10</v>
      </c>
      <c r="F10" s="23">
        <v>19.3</v>
      </c>
      <c r="G10" s="23">
        <v>1.1200000000000001</v>
      </c>
      <c r="H10" s="23">
        <v>1.3</v>
      </c>
      <c r="I10" s="206"/>
      <c r="J10" s="47"/>
      <c r="K10" s="47"/>
      <c r="L10" s="47"/>
      <c r="M10" s="47"/>
      <c r="N10" s="24"/>
      <c r="O10" s="6"/>
    </row>
    <row r="11" spans="1:16" s="19" customFormat="1" x14ac:dyDescent="0.3">
      <c r="A11" s="21">
        <v>41684</v>
      </c>
      <c r="B11" s="44">
        <v>9.1</v>
      </c>
      <c r="C11" s="44">
        <v>8</v>
      </c>
      <c r="D11" s="45">
        <v>1731</v>
      </c>
      <c r="E11" s="44">
        <v>14</v>
      </c>
      <c r="F11" s="23">
        <v>27.8</v>
      </c>
      <c r="G11" s="23">
        <v>1.5</v>
      </c>
      <c r="H11" s="23">
        <v>1.3</v>
      </c>
      <c r="I11" s="206"/>
      <c r="J11" s="47"/>
      <c r="K11" s="47"/>
      <c r="L11" s="47"/>
      <c r="M11" s="47"/>
      <c r="N11" s="24"/>
      <c r="O11" s="6"/>
    </row>
    <row r="12" spans="1:16" s="19" customFormat="1" x14ac:dyDescent="0.3">
      <c r="A12" s="21">
        <v>41691</v>
      </c>
      <c r="B12" s="44">
        <v>10.199999999999999</v>
      </c>
      <c r="C12" s="44">
        <v>7.9</v>
      </c>
      <c r="D12" s="45">
        <v>2211</v>
      </c>
      <c r="E12" s="44">
        <v>13</v>
      </c>
      <c r="F12" s="23">
        <v>18.5</v>
      </c>
      <c r="G12" s="23" t="s">
        <v>279</v>
      </c>
      <c r="H12" s="23">
        <v>1.8</v>
      </c>
      <c r="I12" s="206"/>
      <c r="J12" s="47"/>
      <c r="K12" s="47"/>
      <c r="L12" s="47"/>
      <c r="M12" s="47"/>
      <c r="N12" s="24"/>
      <c r="O12" s="6"/>
    </row>
    <row r="13" spans="1:16" s="19" customFormat="1" x14ac:dyDescent="0.3">
      <c r="A13" s="21">
        <v>41697</v>
      </c>
      <c r="B13" s="44">
        <v>10</v>
      </c>
      <c r="C13" s="44">
        <v>7.9</v>
      </c>
      <c r="D13" s="45">
        <v>1896</v>
      </c>
      <c r="E13" s="44">
        <v>15.3</v>
      </c>
      <c r="F13" s="23">
        <v>21.3</v>
      </c>
      <c r="G13" s="23">
        <v>0.95199999999999996</v>
      </c>
      <c r="H13" s="23">
        <v>1.1000000000000001</v>
      </c>
      <c r="I13" s="206"/>
      <c r="J13" s="47"/>
      <c r="K13" s="47"/>
      <c r="L13" s="47"/>
      <c r="M13" s="47"/>
      <c r="N13" s="24"/>
      <c r="O13" s="6"/>
    </row>
    <row r="14" spans="1:16" s="19" customFormat="1" x14ac:dyDescent="0.3">
      <c r="A14" s="21">
        <v>41704</v>
      </c>
      <c r="B14" s="44">
        <v>9.5</v>
      </c>
      <c r="C14" s="44">
        <v>8</v>
      </c>
      <c r="D14" s="45">
        <v>2201</v>
      </c>
      <c r="E14" s="44">
        <v>18.2</v>
      </c>
      <c r="F14" s="23">
        <v>33.700000000000003</v>
      </c>
      <c r="G14" s="23" t="s">
        <v>280</v>
      </c>
      <c r="H14" s="23">
        <v>1.7</v>
      </c>
      <c r="I14" s="206"/>
      <c r="J14" s="47"/>
      <c r="K14" s="47"/>
      <c r="L14" s="47"/>
      <c r="M14" s="47"/>
      <c r="N14" s="24"/>
      <c r="O14" s="6"/>
    </row>
    <row r="15" spans="1:16" s="19" customFormat="1" x14ac:dyDescent="0.3">
      <c r="A15" s="21">
        <v>41712</v>
      </c>
      <c r="B15" s="44">
        <v>10.5</v>
      </c>
      <c r="C15" s="44">
        <v>8.1</v>
      </c>
      <c r="D15" s="45">
        <v>2157</v>
      </c>
      <c r="E15" s="44">
        <v>16.2</v>
      </c>
      <c r="F15" s="23">
        <v>33</v>
      </c>
      <c r="G15" s="23">
        <v>0.92100000000000004</v>
      </c>
      <c r="H15" s="23">
        <v>1.5</v>
      </c>
      <c r="I15" s="145">
        <v>8.8000000000000007</v>
      </c>
      <c r="J15" s="47"/>
      <c r="K15" s="47"/>
      <c r="L15" s="47"/>
      <c r="M15" s="47"/>
      <c r="N15" s="24"/>
      <c r="O15" s="6"/>
    </row>
    <row r="16" spans="1:16" s="19" customFormat="1" x14ac:dyDescent="0.3">
      <c r="A16" s="21">
        <v>41719</v>
      </c>
      <c r="B16" s="44">
        <v>11.6</v>
      </c>
      <c r="C16" s="44">
        <v>8.1999999999999993</v>
      </c>
      <c r="D16" s="45">
        <v>2481</v>
      </c>
      <c r="E16" s="44">
        <v>17.899999999999999</v>
      </c>
      <c r="F16" s="198"/>
      <c r="G16" s="23">
        <v>0.65800000000000003</v>
      </c>
      <c r="H16" s="23">
        <v>1.7</v>
      </c>
      <c r="I16" s="206"/>
      <c r="J16" s="47"/>
      <c r="K16" s="47"/>
      <c r="L16" s="47"/>
      <c r="M16" s="47"/>
      <c r="N16" s="24"/>
      <c r="O16" s="6"/>
    </row>
    <row r="17" spans="1:15" s="19" customFormat="1" x14ac:dyDescent="0.3">
      <c r="A17" s="21">
        <v>41733</v>
      </c>
      <c r="B17" s="44">
        <v>11.8</v>
      </c>
      <c r="C17" s="44">
        <v>8</v>
      </c>
      <c r="D17" s="45">
        <v>2006</v>
      </c>
      <c r="E17" s="44">
        <v>16.8</v>
      </c>
      <c r="F17" s="198"/>
      <c r="G17" s="23">
        <v>0.42399999999999999</v>
      </c>
      <c r="H17" s="23">
        <v>1.3</v>
      </c>
      <c r="I17" s="206"/>
      <c r="J17" s="47"/>
      <c r="K17" s="47"/>
      <c r="L17" s="47"/>
      <c r="M17" s="47"/>
      <c r="N17" s="24"/>
      <c r="O17" s="6"/>
    </row>
    <row r="18" spans="1:15" s="19" customFormat="1" x14ac:dyDescent="0.3">
      <c r="A18" s="21">
        <v>41740</v>
      </c>
      <c r="B18" s="44">
        <v>10.1</v>
      </c>
      <c r="C18" s="44">
        <v>8</v>
      </c>
      <c r="D18" s="45">
        <v>1816</v>
      </c>
      <c r="E18" s="44">
        <v>22.5</v>
      </c>
      <c r="F18" s="23">
        <v>28.8</v>
      </c>
      <c r="G18" s="23">
        <v>0.57199999999999995</v>
      </c>
      <c r="H18" s="23">
        <v>1.1000000000000001</v>
      </c>
      <c r="I18" s="145">
        <v>5.9</v>
      </c>
      <c r="J18" s="47"/>
      <c r="K18" s="47"/>
      <c r="L18" s="47"/>
      <c r="M18" s="47"/>
      <c r="N18" s="24"/>
      <c r="O18" s="6"/>
    </row>
    <row r="19" spans="1:15" s="19" customFormat="1" x14ac:dyDescent="0.3">
      <c r="A19" s="61">
        <v>41747</v>
      </c>
      <c r="B19" s="44">
        <v>8.8000000000000007</v>
      </c>
      <c r="C19" s="44">
        <v>7.8</v>
      </c>
      <c r="D19" s="45">
        <v>2221</v>
      </c>
      <c r="E19" s="44">
        <v>20.2</v>
      </c>
      <c r="F19" s="23">
        <v>32.299999999999997</v>
      </c>
      <c r="G19" s="23">
        <v>0.42099999999999999</v>
      </c>
      <c r="H19" s="23">
        <v>1.2</v>
      </c>
      <c r="I19" s="206"/>
      <c r="J19" s="47"/>
      <c r="K19" s="47"/>
      <c r="L19" s="47"/>
      <c r="M19" s="47"/>
      <c r="N19" s="24"/>
      <c r="O19" s="6"/>
    </row>
    <row r="20" spans="1:15" s="19" customFormat="1" x14ac:dyDescent="0.3">
      <c r="A20" s="61">
        <v>41759</v>
      </c>
      <c r="B20" s="44">
        <v>14.8</v>
      </c>
      <c r="C20" s="44">
        <v>8.3000000000000007</v>
      </c>
      <c r="D20" s="45">
        <v>1028</v>
      </c>
      <c r="E20" s="44">
        <v>27.7</v>
      </c>
      <c r="F20" s="23">
        <v>22.9</v>
      </c>
      <c r="G20" s="23" t="s">
        <v>342</v>
      </c>
      <c r="H20" s="23">
        <v>0.65</v>
      </c>
      <c r="I20" s="206"/>
      <c r="J20" s="47"/>
      <c r="K20" s="47"/>
      <c r="L20" s="47"/>
      <c r="M20" s="47"/>
      <c r="N20" s="24"/>
      <c r="O20" s="6"/>
    </row>
    <row r="21" spans="1:15" s="19" customFormat="1" x14ac:dyDescent="0.3">
      <c r="A21" s="61">
        <v>41767</v>
      </c>
      <c r="B21" s="44">
        <v>12.6</v>
      </c>
      <c r="C21" s="44">
        <v>8.1</v>
      </c>
      <c r="D21" s="45">
        <v>2025</v>
      </c>
      <c r="E21" s="44">
        <v>20</v>
      </c>
      <c r="F21" s="23">
        <v>16.2</v>
      </c>
      <c r="G21" s="23">
        <v>1.23</v>
      </c>
      <c r="H21" s="23">
        <v>1.2</v>
      </c>
      <c r="I21" s="145">
        <v>7.5</v>
      </c>
      <c r="J21" s="47"/>
      <c r="K21" s="47"/>
      <c r="L21" s="47"/>
      <c r="M21" s="47"/>
      <c r="N21" s="24"/>
      <c r="O21" s="6"/>
    </row>
    <row r="22" spans="1:15" s="19" customFormat="1" x14ac:dyDescent="0.3">
      <c r="A22" s="61">
        <v>41775</v>
      </c>
      <c r="B22" s="44">
        <v>13.2</v>
      </c>
      <c r="C22" s="44">
        <v>8.1</v>
      </c>
      <c r="D22" s="45">
        <v>2113</v>
      </c>
      <c r="E22" s="44">
        <v>21.8</v>
      </c>
      <c r="F22" s="23">
        <v>14.7</v>
      </c>
      <c r="G22" s="23">
        <v>0.74299999999999999</v>
      </c>
      <c r="H22" s="23">
        <v>1.1000000000000001</v>
      </c>
      <c r="I22" s="206"/>
      <c r="J22" s="47"/>
      <c r="K22" s="47"/>
      <c r="L22" s="47"/>
      <c r="M22" s="47"/>
      <c r="N22" s="24"/>
      <c r="O22" s="6"/>
    </row>
    <row r="23" spans="1:15" s="19" customFormat="1" x14ac:dyDescent="0.3">
      <c r="A23" s="61">
        <v>41782</v>
      </c>
      <c r="B23" s="44">
        <v>11.7</v>
      </c>
      <c r="C23" s="44">
        <v>8.5</v>
      </c>
      <c r="D23" s="45">
        <v>1802</v>
      </c>
      <c r="E23" s="44">
        <v>25.7</v>
      </c>
      <c r="F23" s="23">
        <v>20.6</v>
      </c>
      <c r="G23" s="23">
        <v>0.47299999999999998</v>
      </c>
      <c r="H23" s="23">
        <v>0.82</v>
      </c>
      <c r="I23" s="206"/>
      <c r="J23" s="47"/>
      <c r="K23" s="47"/>
      <c r="L23" s="47"/>
      <c r="M23" s="47"/>
      <c r="N23" s="24"/>
      <c r="O23" s="6"/>
    </row>
    <row r="24" spans="1:15" s="19" customFormat="1" x14ac:dyDescent="0.3">
      <c r="A24" s="61">
        <v>41789</v>
      </c>
      <c r="B24" s="44">
        <v>15.6</v>
      </c>
      <c r="C24" s="44">
        <v>8.1999999999999993</v>
      </c>
      <c r="D24" s="45">
        <v>1742</v>
      </c>
      <c r="E24" s="44">
        <v>23.9</v>
      </c>
      <c r="F24" s="198"/>
      <c r="G24" s="23">
        <v>0.52800000000000002</v>
      </c>
      <c r="H24" s="23">
        <v>1.1000000000000001</v>
      </c>
      <c r="I24" s="206"/>
      <c r="J24" s="47"/>
      <c r="K24" s="47"/>
      <c r="L24" s="47"/>
      <c r="M24" s="47"/>
      <c r="N24" s="24"/>
      <c r="O24" s="6"/>
    </row>
    <row r="25" spans="1:15" s="19" customFormat="1" x14ac:dyDescent="0.3">
      <c r="A25" s="61">
        <v>41796</v>
      </c>
      <c r="B25" s="44">
        <v>18</v>
      </c>
      <c r="C25" s="44">
        <v>8</v>
      </c>
      <c r="D25" s="45">
        <v>1781</v>
      </c>
      <c r="E25" s="44">
        <v>26.6</v>
      </c>
      <c r="F25" s="23">
        <v>22.9</v>
      </c>
      <c r="G25" s="23">
        <v>0.58499999999999996</v>
      </c>
      <c r="H25" s="23">
        <v>0.77</v>
      </c>
      <c r="I25" s="206"/>
      <c r="J25" s="47"/>
      <c r="K25" s="47"/>
      <c r="L25" s="47"/>
      <c r="M25" s="47"/>
      <c r="N25" s="24"/>
      <c r="O25" s="6"/>
    </row>
    <row r="26" spans="1:15" s="19" customFormat="1" x14ac:dyDescent="0.3">
      <c r="A26" s="61">
        <v>41803</v>
      </c>
      <c r="B26" s="44">
        <v>9.3000000000000007</v>
      </c>
      <c r="C26" s="44">
        <v>8.6</v>
      </c>
      <c r="D26" s="45">
        <v>1573</v>
      </c>
      <c r="E26" s="44">
        <v>24.2</v>
      </c>
      <c r="F26" s="198"/>
      <c r="G26" s="23">
        <v>0.42399999999999999</v>
      </c>
      <c r="H26" s="23">
        <v>0.61</v>
      </c>
      <c r="I26" s="206"/>
      <c r="J26" s="47"/>
      <c r="K26" s="47"/>
      <c r="L26" s="47"/>
      <c r="M26" s="47"/>
      <c r="N26" s="24"/>
      <c r="O26" s="6"/>
    </row>
    <row r="27" spans="1:15" s="19" customFormat="1" x14ac:dyDescent="0.3">
      <c r="A27" s="61">
        <v>41810</v>
      </c>
      <c r="B27" s="44">
        <v>13.4</v>
      </c>
      <c r="C27" s="44">
        <v>8.1</v>
      </c>
      <c r="D27" s="45">
        <v>2023</v>
      </c>
      <c r="E27" s="44">
        <v>23.4</v>
      </c>
      <c r="F27" s="23">
        <v>20.7</v>
      </c>
      <c r="G27" s="23">
        <v>0.53700000000000003</v>
      </c>
      <c r="H27" s="23">
        <v>1.1000000000000001</v>
      </c>
      <c r="I27" s="206"/>
      <c r="J27" s="47"/>
      <c r="K27" s="47"/>
      <c r="L27" s="47"/>
      <c r="M27" s="47"/>
      <c r="N27" s="24"/>
      <c r="O27" s="6"/>
    </row>
    <row r="28" spans="1:15" s="19" customFormat="1" x14ac:dyDescent="0.3">
      <c r="A28" s="61">
        <v>41816</v>
      </c>
      <c r="B28" s="44">
        <v>18</v>
      </c>
      <c r="C28" s="44">
        <v>8.4</v>
      </c>
      <c r="D28" s="45">
        <v>2117</v>
      </c>
      <c r="E28" s="44">
        <v>24.2</v>
      </c>
      <c r="F28" s="23">
        <v>22.9</v>
      </c>
      <c r="G28" s="23">
        <v>1.29</v>
      </c>
      <c r="H28" s="23">
        <v>1.5</v>
      </c>
      <c r="I28" s="145">
        <v>7.9</v>
      </c>
      <c r="J28" s="47"/>
      <c r="K28" s="47"/>
      <c r="L28" s="47"/>
      <c r="M28" s="47"/>
      <c r="N28" s="24"/>
      <c r="O28" s="6"/>
    </row>
    <row r="29" spans="1:15" s="19" customFormat="1" x14ac:dyDescent="0.3">
      <c r="A29" s="61">
        <v>41822</v>
      </c>
      <c r="B29" s="197"/>
      <c r="C29" s="44">
        <v>8.4</v>
      </c>
      <c r="D29" s="45">
        <v>2050</v>
      </c>
      <c r="E29" s="44">
        <v>27</v>
      </c>
      <c r="F29" s="23">
        <v>46.3</v>
      </c>
      <c r="G29" s="23">
        <v>1.65</v>
      </c>
      <c r="H29" s="23">
        <v>1.2</v>
      </c>
      <c r="I29" s="206"/>
      <c r="J29" s="47"/>
      <c r="K29" s="47"/>
      <c r="L29" s="47"/>
      <c r="M29" s="47"/>
      <c r="N29" s="24"/>
      <c r="O29" s="6"/>
    </row>
    <row r="30" spans="1:15" s="19" customFormat="1" x14ac:dyDescent="0.3">
      <c r="A30" s="61">
        <v>41831</v>
      </c>
      <c r="B30" s="44">
        <v>7.7</v>
      </c>
      <c r="C30" s="44">
        <v>8.1</v>
      </c>
      <c r="D30" s="45">
        <v>1733</v>
      </c>
      <c r="E30" s="44">
        <v>27</v>
      </c>
      <c r="F30" s="23">
        <v>35.799999999999997</v>
      </c>
      <c r="G30" s="23">
        <v>0.67100000000000004</v>
      </c>
      <c r="H30" s="23">
        <v>1</v>
      </c>
      <c r="I30" s="206"/>
      <c r="J30" s="47"/>
      <c r="K30" s="47"/>
      <c r="L30" s="47"/>
      <c r="M30" s="47"/>
      <c r="N30" s="24"/>
      <c r="O30" s="6"/>
    </row>
    <row r="31" spans="1:15" s="19" customFormat="1" x14ac:dyDescent="0.3">
      <c r="A31" s="61">
        <v>41838</v>
      </c>
      <c r="B31" s="44">
        <v>8.1999999999999993</v>
      </c>
      <c r="C31" s="44">
        <v>8.1999999999999993</v>
      </c>
      <c r="D31" s="45">
        <v>1616</v>
      </c>
      <c r="E31" s="44">
        <v>26.1</v>
      </c>
      <c r="F31" s="23">
        <v>80.3</v>
      </c>
      <c r="G31" s="23">
        <v>0.6</v>
      </c>
      <c r="H31" s="23">
        <v>0.76</v>
      </c>
      <c r="I31" s="206"/>
      <c r="J31" s="47"/>
      <c r="K31" s="47"/>
      <c r="L31" s="47"/>
      <c r="M31" s="47"/>
      <c r="N31" s="24"/>
      <c r="O31" s="6"/>
    </row>
    <row r="32" spans="1:15" s="19" customFormat="1" x14ac:dyDescent="0.3">
      <c r="A32" s="61">
        <v>41845</v>
      </c>
      <c r="B32" s="44">
        <v>8.4</v>
      </c>
      <c r="C32" s="44">
        <v>8</v>
      </c>
      <c r="D32" s="45">
        <v>1557</v>
      </c>
      <c r="E32" s="44">
        <v>26.9</v>
      </c>
      <c r="F32" s="23">
        <v>27.2</v>
      </c>
      <c r="G32" s="23">
        <v>0.49199999999999999</v>
      </c>
      <c r="H32" s="23">
        <v>0.78</v>
      </c>
      <c r="I32" s="206"/>
      <c r="J32" s="47"/>
      <c r="K32" s="47"/>
      <c r="L32" s="47"/>
      <c r="M32" s="47"/>
      <c r="N32" s="24"/>
      <c r="O32" s="6"/>
    </row>
    <row r="33" spans="1:15" s="19" customFormat="1" x14ac:dyDescent="0.3">
      <c r="A33" s="61">
        <v>41851</v>
      </c>
      <c r="B33" s="44">
        <v>7.7</v>
      </c>
      <c r="C33" s="44">
        <v>8.3000000000000007</v>
      </c>
      <c r="D33" s="45">
        <v>1851</v>
      </c>
      <c r="E33" s="44">
        <v>28.8</v>
      </c>
      <c r="F33" s="198"/>
      <c r="G33" s="23">
        <v>0.77100000000000002</v>
      </c>
      <c r="H33" s="23">
        <v>1</v>
      </c>
      <c r="I33" s="145">
        <v>6.2</v>
      </c>
      <c r="J33" s="47"/>
      <c r="K33" s="47"/>
      <c r="L33" s="47"/>
      <c r="M33" s="47"/>
      <c r="N33" s="24"/>
      <c r="O33" s="6"/>
    </row>
    <row r="34" spans="1:15" s="19" customFormat="1" x14ac:dyDescent="0.3">
      <c r="A34" s="61">
        <v>41858</v>
      </c>
      <c r="B34" s="44">
        <v>7.1</v>
      </c>
      <c r="C34" s="44">
        <v>7.7</v>
      </c>
      <c r="D34" s="45">
        <v>1695</v>
      </c>
      <c r="E34" s="44">
        <v>25.8</v>
      </c>
      <c r="F34" s="23">
        <v>21.7</v>
      </c>
      <c r="G34" s="23">
        <v>0.56999999999999995</v>
      </c>
      <c r="H34" s="23">
        <v>0.94</v>
      </c>
      <c r="I34" s="206"/>
      <c r="J34" s="47"/>
      <c r="K34" s="47"/>
      <c r="L34" s="47"/>
      <c r="M34" s="47"/>
      <c r="N34" s="24"/>
      <c r="O34" s="6"/>
    </row>
    <row r="35" spans="1:15" s="19" customFormat="1" x14ac:dyDescent="0.3">
      <c r="A35" s="61">
        <v>41886</v>
      </c>
      <c r="B35" s="44">
        <v>9.4</v>
      </c>
      <c r="C35" s="44">
        <v>7.8</v>
      </c>
      <c r="D35" s="45">
        <v>1306</v>
      </c>
      <c r="E35" s="44">
        <v>24.4</v>
      </c>
      <c r="F35" s="23">
        <v>15.4</v>
      </c>
      <c r="G35" s="23" t="s">
        <v>342</v>
      </c>
      <c r="H35" s="23">
        <v>0.47</v>
      </c>
      <c r="I35" s="145">
        <v>5.6</v>
      </c>
      <c r="J35" s="47"/>
      <c r="K35" s="47"/>
      <c r="L35" s="47"/>
      <c r="M35" s="47"/>
      <c r="N35" s="24"/>
      <c r="O35" s="6"/>
    </row>
    <row r="36" spans="1:15" s="19" customFormat="1" x14ac:dyDescent="0.3">
      <c r="A36" s="61">
        <v>41901</v>
      </c>
      <c r="B36" s="44">
        <v>10.1</v>
      </c>
      <c r="C36" s="44">
        <v>7.9</v>
      </c>
      <c r="D36" s="45">
        <v>1870</v>
      </c>
      <c r="E36" s="44">
        <v>27.1</v>
      </c>
      <c r="F36" s="23">
        <v>9.6999999999999993</v>
      </c>
      <c r="G36" s="23" t="s">
        <v>342</v>
      </c>
      <c r="H36" s="23">
        <v>0.52</v>
      </c>
      <c r="I36" s="206"/>
      <c r="J36" s="47"/>
      <c r="K36" s="47"/>
      <c r="L36" s="47"/>
      <c r="M36" s="47"/>
      <c r="N36" s="24"/>
      <c r="O36" s="6"/>
    </row>
    <row r="37" spans="1:15" s="19" customFormat="1" x14ac:dyDescent="0.3">
      <c r="A37" s="61">
        <v>41908</v>
      </c>
      <c r="B37" s="44">
        <v>11.4</v>
      </c>
      <c r="C37" s="44">
        <v>7.8</v>
      </c>
      <c r="D37" s="45">
        <v>1092</v>
      </c>
      <c r="E37" s="44">
        <v>23</v>
      </c>
      <c r="F37" s="23">
        <v>10.5</v>
      </c>
      <c r="G37" s="23" t="s">
        <v>342</v>
      </c>
      <c r="H37" s="23">
        <v>0.43</v>
      </c>
      <c r="I37" s="206"/>
      <c r="J37" s="47"/>
      <c r="K37" s="47"/>
      <c r="L37" s="47"/>
      <c r="M37" s="47"/>
      <c r="N37" s="24"/>
      <c r="O37" s="6"/>
    </row>
    <row r="38" spans="1:15" s="19" customFormat="1" x14ac:dyDescent="0.3">
      <c r="A38" s="61">
        <v>41915</v>
      </c>
      <c r="B38" s="44">
        <v>12.2</v>
      </c>
      <c r="C38" s="44">
        <v>7.8</v>
      </c>
      <c r="D38" s="45">
        <v>1364</v>
      </c>
      <c r="E38" s="44">
        <v>20.7</v>
      </c>
      <c r="F38" s="198"/>
      <c r="G38" s="23" t="s">
        <v>342</v>
      </c>
      <c r="H38" s="23">
        <v>0.54400000000000004</v>
      </c>
      <c r="I38" s="206"/>
      <c r="J38" s="47"/>
      <c r="K38" s="47"/>
      <c r="L38" s="47"/>
      <c r="M38" s="47"/>
      <c r="N38" s="24"/>
      <c r="O38" s="6"/>
    </row>
    <row r="39" spans="1:15" s="19" customFormat="1" x14ac:dyDescent="0.3">
      <c r="A39" s="61">
        <v>41922</v>
      </c>
      <c r="B39" s="44">
        <v>13.7</v>
      </c>
      <c r="C39" s="44">
        <v>7.8</v>
      </c>
      <c r="D39" s="45">
        <v>1108</v>
      </c>
      <c r="E39" s="44">
        <v>21.7</v>
      </c>
      <c r="F39" s="23">
        <v>17.600000000000001</v>
      </c>
      <c r="G39" s="23" t="s">
        <v>342</v>
      </c>
      <c r="H39" s="23">
        <v>0.39</v>
      </c>
      <c r="I39" s="206"/>
      <c r="J39" s="47"/>
      <c r="K39" s="47"/>
      <c r="L39" s="47"/>
      <c r="M39" s="47"/>
      <c r="N39" s="24"/>
      <c r="O39" s="6"/>
    </row>
    <row r="40" spans="1:15" s="19" customFormat="1" x14ac:dyDescent="0.3">
      <c r="A40" s="61">
        <v>41929</v>
      </c>
      <c r="B40" s="197"/>
      <c r="C40" s="44">
        <v>8</v>
      </c>
      <c r="D40" s="45">
        <v>1543</v>
      </c>
      <c r="E40" s="44">
        <v>19.399999999999999</v>
      </c>
      <c r="F40" s="23">
        <v>13.5</v>
      </c>
      <c r="G40" s="23" t="s">
        <v>342</v>
      </c>
      <c r="H40" s="23">
        <v>0.51</v>
      </c>
      <c r="I40" s="206"/>
      <c r="J40" s="47"/>
      <c r="K40" s="47"/>
      <c r="L40" s="47"/>
      <c r="M40" s="47"/>
      <c r="N40" s="24"/>
      <c r="O40" s="6"/>
    </row>
    <row r="41" spans="1:15" s="19" customFormat="1" x14ac:dyDescent="0.3">
      <c r="A41" s="61">
        <v>41950</v>
      </c>
      <c r="B41" s="44">
        <v>10.5</v>
      </c>
      <c r="C41" s="44">
        <v>8.5</v>
      </c>
      <c r="D41" s="45">
        <v>818</v>
      </c>
      <c r="E41" s="44">
        <v>16.3</v>
      </c>
      <c r="F41" s="23">
        <v>12</v>
      </c>
      <c r="G41" s="23">
        <v>0.69099999999999995</v>
      </c>
      <c r="H41" s="23">
        <v>0.76</v>
      </c>
      <c r="I41" s="206"/>
      <c r="J41" s="47"/>
      <c r="K41" s="47"/>
      <c r="L41" s="47"/>
      <c r="M41" s="47"/>
      <c r="N41" s="24"/>
      <c r="O41" s="6"/>
    </row>
    <row r="42" spans="1:15" s="19" customFormat="1" x14ac:dyDescent="0.3">
      <c r="A42" s="61">
        <v>41957</v>
      </c>
      <c r="B42" s="44">
        <v>9</v>
      </c>
      <c r="C42" s="44">
        <v>7.8</v>
      </c>
      <c r="D42" s="45">
        <v>796</v>
      </c>
      <c r="E42" s="44">
        <v>16.399999999999999</v>
      </c>
      <c r="F42" s="23">
        <v>8.8000000000000007</v>
      </c>
      <c r="G42" s="23">
        <v>0.61299999999999999</v>
      </c>
      <c r="H42" s="23">
        <v>0.53</v>
      </c>
      <c r="I42" s="206"/>
      <c r="J42" s="47"/>
      <c r="K42" s="47"/>
      <c r="L42" s="47"/>
      <c r="M42" s="47"/>
      <c r="N42" s="24"/>
      <c r="O42" s="6"/>
    </row>
    <row r="43" spans="1:15" s="19" customFormat="1" x14ac:dyDescent="0.3">
      <c r="A43" s="61">
        <v>41964</v>
      </c>
      <c r="B43" s="44">
        <v>9.3000000000000007</v>
      </c>
      <c r="C43" s="44">
        <v>7.8</v>
      </c>
      <c r="D43" s="45">
        <v>859</v>
      </c>
      <c r="E43" s="44">
        <v>13.7</v>
      </c>
      <c r="F43" s="23">
        <v>7.5</v>
      </c>
      <c r="G43" s="23" t="s">
        <v>342</v>
      </c>
      <c r="H43" s="23">
        <v>0.63</v>
      </c>
      <c r="I43" s="206"/>
      <c r="J43" s="47"/>
      <c r="K43" s="47"/>
      <c r="L43" s="47"/>
      <c r="M43" s="47"/>
      <c r="N43" s="24"/>
      <c r="O43" s="6"/>
    </row>
    <row r="44" spans="1:15" s="19" customFormat="1" x14ac:dyDescent="0.3">
      <c r="A44" s="61">
        <v>41971</v>
      </c>
      <c r="B44" s="44">
        <v>10.9</v>
      </c>
      <c r="C44" s="44">
        <v>7.8</v>
      </c>
      <c r="D44" s="45">
        <v>926</v>
      </c>
      <c r="E44" s="44">
        <v>12.1</v>
      </c>
      <c r="F44" s="23">
        <v>4.9000000000000004</v>
      </c>
      <c r="G44" s="23" t="s">
        <v>342</v>
      </c>
      <c r="H44" s="23">
        <v>0.72</v>
      </c>
      <c r="I44" s="206"/>
      <c r="J44" s="47"/>
      <c r="K44" s="47"/>
      <c r="L44" s="47"/>
      <c r="M44" s="47"/>
      <c r="N44" s="24"/>
      <c r="O44" s="6"/>
    </row>
    <row r="45" spans="1:15" s="19" customFormat="1" x14ac:dyDescent="0.3">
      <c r="A45" s="61">
        <v>41978</v>
      </c>
      <c r="B45" s="44">
        <v>7.8</v>
      </c>
      <c r="C45" s="44">
        <v>7.7</v>
      </c>
      <c r="D45" s="45">
        <v>1062</v>
      </c>
      <c r="E45" s="44">
        <v>14.6</v>
      </c>
      <c r="F45" s="23">
        <v>13.7</v>
      </c>
      <c r="G45" s="23">
        <v>0.46100000000000002</v>
      </c>
      <c r="H45" s="23">
        <v>0.92</v>
      </c>
      <c r="I45" s="206"/>
      <c r="J45" s="47"/>
      <c r="K45" s="47"/>
      <c r="L45" s="47"/>
      <c r="M45" s="47"/>
      <c r="N45" s="24"/>
      <c r="O45" s="6"/>
    </row>
    <row r="46" spans="1:15" s="19" customFormat="1" x14ac:dyDescent="0.3">
      <c r="A46" s="61">
        <v>41985</v>
      </c>
      <c r="B46" s="197"/>
      <c r="C46" s="44">
        <v>7.6</v>
      </c>
      <c r="D46" s="45">
        <v>833</v>
      </c>
      <c r="E46" s="44">
        <v>13.1</v>
      </c>
      <c r="F46" s="23">
        <v>159</v>
      </c>
      <c r="G46" s="23" t="s">
        <v>342</v>
      </c>
      <c r="H46" s="23">
        <v>0.54</v>
      </c>
      <c r="I46" s="206"/>
      <c r="J46" s="47"/>
      <c r="K46" s="47"/>
      <c r="L46" s="47"/>
      <c r="M46" s="47"/>
      <c r="N46" s="24"/>
      <c r="O46" s="6"/>
    </row>
    <row r="47" spans="1:15" s="19" customFormat="1" x14ac:dyDescent="0.3">
      <c r="A47" s="61">
        <v>41996</v>
      </c>
      <c r="B47" s="197"/>
      <c r="C47" s="44">
        <v>7.7</v>
      </c>
      <c r="D47" s="45">
        <v>1660</v>
      </c>
      <c r="E47" s="44">
        <v>13.3</v>
      </c>
      <c r="F47" s="23">
        <v>23.8</v>
      </c>
      <c r="G47" s="23">
        <v>1.85</v>
      </c>
      <c r="H47" s="23">
        <v>1.8</v>
      </c>
      <c r="I47" s="206"/>
      <c r="J47" s="47"/>
      <c r="K47" s="47"/>
      <c r="L47" s="47"/>
      <c r="M47" s="47"/>
      <c r="N47" s="24"/>
      <c r="O47" s="6"/>
    </row>
    <row r="48" spans="1:15" s="19" customFormat="1" x14ac:dyDescent="0.3">
      <c r="A48" s="213">
        <v>42003</v>
      </c>
      <c r="B48" s="58">
        <v>10.9</v>
      </c>
      <c r="C48" s="58">
        <v>7.8</v>
      </c>
      <c r="D48" s="148">
        <v>1712</v>
      </c>
      <c r="E48" s="58">
        <v>9</v>
      </c>
      <c r="F48" s="50">
        <v>12.8</v>
      </c>
      <c r="G48" s="599">
        <v>1.99</v>
      </c>
      <c r="H48" s="50">
        <v>2.7</v>
      </c>
      <c r="I48" s="719"/>
      <c r="J48" s="47"/>
      <c r="K48" s="47"/>
      <c r="L48" s="47"/>
      <c r="M48" s="47"/>
      <c r="N48" s="24"/>
      <c r="O48" s="6"/>
    </row>
    <row r="49" spans="1:15" s="24" customFormat="1" x14ac:dyDescent="0.3">
      <c r="A49" s="150" t="s">
        <v>85</v>
      </c>
      <c r="B49" s="6"/>
      <c r="D49" s="6"/>
      <c r="F49" s="6"/>
      <c r="G49" s="6"/>
      <c r="H49" s="55"/>
      <c r="I49" s="228"/>
      <c r="J49" s="204"/>
      <c r="K49" s="56"/>
      <c r="L49" s="6"/>
      <c r="M49" s="6"/>
      <c r="N49" s="6"/>
      <c r="O49" s="6"/>
    </row>
    <row r="50" spans="1:15" x14ac:dyDescent="0.3">
      <c r="J50" s="820"/>
    </row>
    <row r="51" spans="1:15" x14ac:dyDescent="0.3">
      <c r="A51" s="8"/>
      <c r="B51" s="824" t="s">
        <v>111</v>
      </c>
      <c r="C51" s="825"/>
      <c r="D51" s="825"/>
      <c r="E51" s="825"/>
      <c r="F51" s="826"/>
      <c r="J51" s="822"/>
    </row>
    <row r="52" spans="1:15" ht="60" customHeight="1" x14ac:dyDescent="0.3">
      <c r="A52" s="258" t="s">
        <v>8</v>
      </c>
      <c r="B52" s="17" t="s">
        <v>165</v>
      </c>
      <c r="C52" s="17" t="s">
        <v>112</v>
      </c>
      <c r="D52" s="17" t="s">
        <v>171</v>
      </c>
      <c r="E52" s="17" t="s">
        <v>113</v>
      </c>
      <c r="F52" s="224" t="s">
        <v>168</v>
      </c>
    </row>
    <row r="53" spans="1:15" x14ac:dyDescent="0.3">
      <c r="A53" s="262" t="s">
        <v>10</v>
      </c>
      <c r="B53" s="488" t="s">
        <v>40</v>
      </c>
      <c r="C53" s="488" t="s">
        <v>40</v>
      </c>
      <c r="D53" s="488" t="s">
        <v>40</v>
      </c>
      <c r="E53" s="488" t="s">
        <v>40</v>
      </c>
      <c r="F53" s="489" t="s">
        <v>40</v>
      </c>
    </row>
    <row r="54" spans="1:15" x14ac:dyDescent="0.3">
      <c r="A54" s="262" t="s">
        <v>12</v>
      </c>
      <c r="B54" s="43" t="s">
        <v>20</v>
      </c>
      <c r="C54" s="43" t="s">
        <v>20</v>
      </c>
      <c r="D54" s="43" t="s">
        <v>20</v>
      </c>
      <c r="E54" s="43" t="s">
        <v>20</v>
      </c>
      <c r="F54" s="225" t="s">
        <v>20</v>
      </c>
    </row>
    <row r="55" spans="1:15" x14ac:dyDescent="0.3">
      <c r="A55" s="211">
        <v>41648</v>
      </c>
      <c r="B55" s="244"/>
      <c r="C55" s="248"/>
      <c r="D55" s="249"/>
      <c r="E55" s="237"/>
      <c r="F55" s="250"/>
    </row>
    <row r="56" spans="1:15" x14ac:dyDescent="0.3">
      <c r="A56" s="21">
        <v>41697</v>
      </c>
      <c r="B56" s="245"/>
      <c r="C56" s="242"/>
      <c r="D56" s="241"/>
      <c r="E56" s="198"/>
      <c r="F56" s="243"/>
    </row>
    <row r="57" spans="1:15" x14ac:dyDescent="0.3">
      <c r="A57" s="21">
        <v>41724</v>
      </c>
      <c r="B57" s="245"/>
      <c r="C57" s="242"/>
      <c r="D57" s="241"/>
      <c r="E57" s="198"/>
      <c r="F57" s="246"/>
    </row>
    <row r="58" spans="1:15" x14ac:dyDescent="0.3">
      <c r="A58" s="61">
        <v>41754</v>
      </c>
      <c r="B58" s="245"/>
      <c r="C58" s="242"/>
      <c r="D58" s="241"/>
      <c r="E58" s="198"/>
      <c r="F58" s="243"/>
    </row>
    <row r="59" spans="1:15" x14ac:dyDescent="0.3">
      <c r="A59" s="61">
        <v>41767</v>
      </c>
      <c r="B59" s="44">
        <v>1.6</v>
      </c>
      <c r="C59" s="222" t="s">
        <v>341</v>
      </c>
      <c r="D59" s="221">
        <v>0.9</v>
      </c>
      <c r="E59" s="23" t="s">
        <v>352</v>
      </c>
      <c r="F59" s="240">
        <v>1.9E-2</v>
      </c>
    </row>
    <row r="60" spans="1:15" x14ac:dyDescent="0.3">
      <c r="A60" s="61">
        <v>41816</v>
      </c>
      <c r="B60" s="44">
        <v>3.4</v>
      </c>
      <c r="C60" s="217" t="s">
        <v>347</v>
      </c>
      <c r="D60" s="221">
        <v>1.8</v>
      </c>
      <c r="E60" s="23">
        <v>0.27</v>
      </c>
      <c r="F60" s="240" t="s">
        <v>341</v>
      </c>
    </row>
    <row r="61" spans="1:15" x14ac:dyDescent="0.3">
      <c r="A61" s="216">
        <v>41851</v>
      </c>
      <c r="B61" s="251">
        <v>2.5</v>
      </c>
      <c r="C61" s="223" t="s">
        <v>684</v>
      </c>
      <c r="D61" s="7">
        <v>1.1000000000000001</v>
      </c>
      <c r="E61" s="223">
        <v>0.28999999999999998</v>
      </c>
      <c r="F61" s="247">
        <v>0.11</v>
      </c>
    </row>
    <row r="62" spans="1:15" x14ac:dyDescent="0.3">
      <c r="A62" s="216">
        <v>42251</v>
      </c>
      <c r="B62" s="205" t="s">
        <v>685</v>
      </c>
      <c r="C62" s="223">
        <v>0.1</v>
      </c>
      <c r="D62" s="7">
        <v>0.96</v>
      </c>
      <c r="E62" s="223" t="s">
        <v>273</v>
      </c>
      <c r="F62" s="247" t="s">
        <v>348</v>
      </c>
    </row>
    <row r="63" spans="1:15" x14ac:dyDescent="0.3">
      <c r="A63" s="216">
        <v>41943</v>
      </c>
      <c r="B63" s="252"/>
      <c r="C63" s="253"/>
      <c r="D63" s="252"/>
      <c r="E63" s="253"/>
      <c r="F63" s="254"/>
    </row>
    <row r="64" spans="1:15" x14ac:dyDescent="0.3">
      <c r="A64" s="214">
        <v>41989</v>
      </c>
      <c r="B64" s="255"/>
      <c r="C64" s="256"/>
      <c r="D64" s="255"/>
      <c r="E64" s="256"/>
      <c r="F64" s="257"/>
    </row>
    <row r="65" spans="1:1" x14ac:dyDescent="0.3">
      <c r="A65" s="151" t="s">
        <v>85</v>
      </c>
    </row>
    <row r="137" spans="9:9" x14ac:dyDescent="0.3">
      <c r="I137" s="229"/>
    </row>
    <row r="138" spans="9:9" x14ac:dyDescent="0.3">
      <c r="I138" s="229"/>
    </row>
    <row r="139" spans="9:9" x14ac:dyDescent="0.3">
      <c r="I139" s="229"/>
    </row>
    <row r="140" spans="9:9" x14ac:dyDescent="0.3">
      <c r="I140" s="229"/>
    </row>
    <row r="141" spans="9:9" x14ac:dyDescent="0.3">
      <c r="I141" s="229"/>
    </row>
    <row r="142" spans="9:9" x14ac:dyDescent="0.3">
      <c r="I142" s="229"/>
    </row>
    <row r="143" spans="9:9" x14ac:dyDescent="0.3">
      <c r="I143" s="229"/>
    </row>
    <row r="144" spans="9:9" x14ac:dyDescent="0.3">
      <c r="I144" s="229"/>
    </row>
    <row r="145" spans="9:9" x14ac:dyDescent="0.3">
      <c r="I145" s="229"/>
    </row>
    <row r="146" spans="9:9" x14ac:dyDescent="0.3">
      <c r="I146" s="229"/>
    </row>
    <row r="147" spans="9:9" x14ac:dyDescent="0.3">
      <c r="I147" s="229"/>
    </row>
    <row r="148" spans="9:9" x14ac:dyDescent="0.3">
      <c r="I148" s="229"/>
    </row>
    <row r="149" spans="9:9" x14ac:dyDescent="0.3">
      <c r="I149" s="229"/>
    </row>
    <row r="150" spans="9:9" x14ac:dyDescent="0.3">
      <c r="I150" s="229"/>
    </row>
    <row r="151" spans="9:9" x14ac:dyDescent="0.3">
      <c r="I151" s="229"/>
    </row>
    <row r="152" spans="9:9" x14ac:dyDescent="0.3">
      <c r="I152" s="229"/>
    </row>
  </sheetData>
  <mergeCells count="6">
    <mergeCell ref="B51:F51"/>
    <mergeCell ref="J50:J51"/>
    <mergeCell ref="B2:F2"/>
    <mergeCell ref="G2:G3"/>
    <mergeCell ref="H2:H3"/>
    <mergeCell ref="I2:I3"/>
  </mergeCells>
  <printOptions horizontalCentered="1"/>
  <pageMargins left="1" right="1" top="1" bottom="1" header="0.5" footer="0.5"/>
  <pageSetup scale="53" fitToHeight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T39"/>
  <sheetViews>
    <sheetView zoomScale="80" zoomScaleNormal="80" workbookViewId="0">
      <selection activeCell="M46" sqref="M46"/>
    </sheetView>
  </sheetViews>
  <sheetFormatPr defaultRowHeight="13.5" x14ac:dyDescent="0.25"/>
  <cols>
    <col min="1" max="1" width="9.140625" style="1"/>
    <col min="2" max="8" width="17.42578125" style="159" customWidth="1"/>
    <col min="9" max="9" width="9.140625" style="163"/>
    <col min="10" max="16384" width="9.140625" style="1"/>
  </cols>
  <sheetData>
    <row r="1" spans="1:20" ht="18.95" customHeight="1" x14ac:dyDescent="0.25">
      <c r="A1" s="155"/>
      <c r="B1" s="156"/>
      <c r="C1" s="156"/>
      <c r="D1" s="156"/>
      <c r="E1" s="156"/>
      <c r="F1" s="156"/>
      <c r="G1" s="156"/>
      <c r="H1" s="156"/>
      <c r="I1" s="157"/>
      <c r="J1" s="155"/>
      <c r="K1" s="155"/>
      <c r="L1" s="155"/>
    </row>
    <row r="2" spans="1:20" x14ac:dyDescent="0.25">
      <c r="A2" s="155"/>
      <c r="B2" s="156"/>
      <c r="C2" s="156"/>
      <c r="D2" s="156"/>
      <c r="E2" s="156"/>
      <c r="F2" s="156"/>
      <c r="G2" s="156"/>
      <c r="H2" s="158"/>
      <c r="I2" s="157"/>
      <c r="J2" s="155"/>
      <c r="K2" s="155"/>
      <c r="L2" s="155"/>
    </row>
    <row r="3" spans="1:20" ht="15" x14ac:dyDescent="0.25">
      <c r="B3" s="293" t="s">
        <v>747</v>
      </c>
      <c r="C3" s="402"/>
      <c r="D3" s="452"/>
      <c r="E3" s="402"/>
      <c r="F3" s="731"/>
      <c r="G3" s="452"/>
      <c r="H3" s="452"/>
      <c r="I3" s="401"/>
    </row>
    <row r="4" spans="1:20" ht="15" x14ac:dyDescent="0.25">
      <c r="B4" s="293" t="s">
        <v>81</v>
      </c>
      <c r="C4" s="402"/>
      <c r="D4" s="442"/>
      <c r="E4" s="442"/>
      <c r="F4" s="442"/>
      <c r="G4" s="442"/>
      <c r="H4" s="442"/>
      <c r="I4" s="401"/>
    </row>
    <row r="5" spans="1:20" s="160" customFormat="1" ht="15" x14ac:dyDescent="0.25">
      <c r="B5" s="725" t="s">
        <v>744</v>
      </c>
      <c r="C5" s="726"/>
      <c r="D5" s="726"/>
      <c r="E5" s="726"/>
      <c r="F5" s="404"/>
      <c r="G5" s="404"/>
      <c r="H5" s="404"/>
      <c r="I5" s="401"/>
      <c r="J5" s="1"/>
      <c r="K5" s="1"/>
      <c r="L5" s="1"/>
      <c r="M5" s="1"/>
      <c r="N5" s="1"/>
      <c r="O5" s="1"/>
    </row>
    <row r="6" spans="1:20" s="162" customFormat="1" ht="30" x14ac:dyDescent="0.2">
      <c r="B6" s="431" t="s">
        <v>29</v>
      </c>
      <c r="C6" s="429" t="s">
        <v>30</v>
      </c>
      <c r="D6" s="429" t="s">
        <v>31</v>
      </c>
      <c r="E6" s="429" t="s">
        <v>32</v>
      </c>
      <c r="F6" s="429" t="s">
        <v>33</v>
      </c>
      <c r="G6" s="429" t="s">
        <v>34</v>
      </c>
      <c r="H6" s="431" t="s">
        <v>35</v>
      </c>
      <c r="I6" s="414"/>
    </row>
    <row r="7" spans="1:20" ht="15" x14ac:dyDescent="0.25">
      <c r="B7" s="405" t="s">
        <v>10</v>
      </c>
      <c r="C7" s="601" t="s">
        <v>11</v>
      </c>
      <c r="D7" s="601" t="s">
        <v>11</v>
      </c>
      <c r="E7" s="601" t="s">
        <v>11</v>
      </c>
      <c r="F7" s="601" t="s">
        <v>11</v>
      </c>
      <c r="G7" s="601" t="s">
        <v>11</v>
      </c>
      <c r="H7" s="602" t="s">
        <v>11</v>
      </c>
      <c r="I7" s="401"/>
      <c r="M7" s="163"/>
    </row>
    <row r="8" spans="1:20" s="155" customFormat="1" ht="15" x14ac:dyDescent="0.25">
      <c r="B8" s="612" t="s">
        <v>12</v>
      </c>
      <c r="C8" s="613" t="s">
        <v>36</v>
      </c>
      <c r="D8" s="613" t="s">
        <v>36</v>
      </c>
      <c r="E8" s="613" t="s">
        <v>36</v>
      </c>
      <c r="F8" s="613" t="s">
        <v>36</v>
      </c>
      <c r="G8" s="613" t="s">
        <v>36</v>
      </c>
      <c r="H8" s="604" t="s">
        <v>36</v>
      </c>
      <c r="I8" s="40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ht="15" x14ac:dyDescent="0.25">
      <c r="B9" s="727">
        <v>41699</v>
      </c>
      <c r="C9" s="629">
        <v>90</v>
      </c>
      <c r="D9" s="629">
        <v>93</v>
      </c>
      <c r="E9" s="629">
        <v>98</v>
      </c>
      <c r="F9" s="629">
        <v>93</v>
      </c>
      <c r="G9" s="728">
        <v>73</v>
      </c>
      <c r="H9" s="729">
        <v>95</v>
      </c>
      <c r="I9" s="401"/>
    </row>
    <row r="10" spans="1:20" ht="15" x14ac:dyDescent="0.25">
      <c r="B10" s="727">
        <v>41791</v>
      </c>
      <c r="C10" s="629">
        <v>95</v>
      </c>
      <c r="D10" s="629">
        <v>98</v>
      </c>
      <c r="E10" s="629">
        <v>88</v>
      </c>
      <c r="F10" s="629">
        <v>98</v>
      </c>
      <c r="G10" s="728">
        <v>95</v>
      </c>
      <c r="H10" s="729">
        <v>95</v>
      </c>
      <c r="I10" s="401"/>
      <c r="K10" s="163"/>
    </row>
    <row r="11" spans="1:20" ht="15" x14ac:dyDescent="0.25">
      <c r="B11" s="727">
        <v>41883</v>
      </c>
      <c r="C11" s="629" t="s">
        <v>773</v>
      </c>
      <c r="D11" s="629">
        <v>95</v>
      </c>
      <c r="E11" s="629">
        <v>98</v>
      </c>
      <c r="F11" s="629" t="s">
        <v>774</v>
      </c>
      <c r="G11" s="728">
        <v>100</v>
      </c>
      <c r="H11" s="729">
        <v>93</v>
      </c>
      <c r="I11" s="401"/>
    </row>
    <row r="12" spans="1:20" ht="15" x14ac:dyDescent="0.25">
      <c r="B12" s="730">
        <v>41974</v>
      </c>
      <c r="C12" s="762"/>
      <c r="D12" s="762"/>
      <c r="E12" s="762"/>
      <c r="F12" s="762"/>
      <c r="G12" s="763"/>
      <c r="H12" s="764"/>
      <c r="I12" s="401"/>
    </row>
    <row r="13" spans="1:20" ht="15" x14ac:dyDescent="0.25">
      <c r="B13" s="775"/>
      <c r="C13" s="639"/>
      <c r="D13" s="639"/>
      <c r="E13" s="639"/>
      <c r="F13" s="639"/>
      <c r="G13" s="639"/>
      <c r="H13" s="639"/>
      <c r="I13" s="401"/>
    </row>
    <row r="14" spans="1:20" x14ac:dyDescent="0.25">
      <c r="B14" s="1"/>
      <c r="C14" s="1"/>
      <c r="D14" s="1"/>
      <c r="E14" s="1"/>
      <c r="F14" s="1"/>
      <c r="G14" s="1"/>
      <c r="H14" s="1"/>
      <c r="I14" s="1"/>
    </row>
    <row r="15" spans="1:20" s="155" customFormat="1" ht="15" x14ac:dyDescent="0.25">
      <c r="B15" s="293" t="s">
        <v>748</v>
      </c>
      <c r="C15" s="404"/>
      <c r="D15" s="404"/>
      <c r="E15" s="404"/>
      <c r="F15" s="404"/>
      <c r="G15" s="732"/>
      <c r="H15" s="401"/>
      <c r="I15" s="1"/>
      <c r="J15" s="1"/>
      <c r="K15" s="1"/>
      <c r="L15" s="1"/>
      <c r="M15" s="1"/>
    </row>
    <row r="16" spans="1:20" ht="15" x14ac:dyDescent="0.25">
      <c r="B16" s="293" t="s">
        <v>81</v>
      </c>
      <c r="C16" s="591"/>
      <c r="D16" s="591"/>
      <c r="E16" s="591"/>
      <c r="F16" s="591"/>
      <c r="G16" s="591"/>
      <c r="H16" s="401"/>
      <c r="I16" s="1"/>
    </row>
    <row r="17" spans="2:9" ht="15" x14ac:dyDescent="0.25">
      <c r="B17" s="725" t="s">
        <v>744</v>
      </c>
      <c r="C17" s="724"/>
      <c r="D17" s="724"/>
      <c r="E17" s="724"/>
      <c r="F17" s="452"/>
      <c r="G17" s="452"/>
      <c r="H17" s="452"/>
    </row>
    <row r="18" spans="2:9" s="162" customFormat="1" ht="30" x14ac:dyDescent="0.2">
      <c r="B18" s="431" t="s">
        <v>29</v>
      </c>
      <c r="C18" s="429" t="s">
        <v>30</v>
      </c>
      <c r="D18" s="429" t="s">
        <v>31</v>
      </c>
      <c r="E18" s="429" t="s">
        <v>32</v>
      </c>
      <c r="F18" s="429" t="s">
        <v>33</v>
      </c>
      <c r="G18" s="429" t="s">
        <v>34</v>
      </c>
      <c r="H18" s="431" t="s">
        <v>35</v>
      </c>
      <c r="I18" s="164"/>
    </row>
    <row r="19" spans="2:9" ht="15" x14ac:dyDescent="0.25">
      <c r="B19" s="405" t="s">
        <v>10</v>
      </c>
      <c r="C19" s="601" t="s">
        <v>11</v>
      </c>
      <c r="D19" s="601" t="s">
        <v>11</v>
      </c>
      <c r="E19" s="601" t="s">
        <v>11</v>
      </c>
      <c r="F19" s="601" t="s">
        <v>11</v>
      </c>
      <c r="G19" s="601" t="s">
        <v>11</v>
      </c>
      <c r="H19" s="602" t="s">
        <v>11</v>
      </c>
    </row>
    <row r="20" spans="2:9" ht="15" x14ac:dyDescent="0.25">
      <c r="B20" s="612" t="s">
        <v>12</v>
      </c>
      <c r="C20" s="613" t="s">
        <v>37</v>
      </c>
      <c r="D20" s="613" t="s">
        <v>37</v>
      </c>
      <c r="E20" s="613" t="s">
        <v>37</v>
      </c>
      <c r="F20" s="613" t="s">
        <v>37</v>
      </c>
      <c r="G20" s="613" t="s">
        <v>37</v>
      </c>
      <c r="H20" s="604" t="s">
        <v>37</v>
      </c>
    </row>
    <row r="21" spans="2:9" ht="15" x14ac:dyDescent="0.25">
      <c r="B21" s="727">
        <v>41699</v>
      </c>
      <c r="C21" s="733">
        <v>0.84</v>
      </c>
      <c r="D21" s="733">
        <v>0.7</v>
      </c>
      <c r="E21" s="733">
        <v>0.78</v>
      </c>
      <c r="F21" s="733">
        <v>0.68</v>
      </c>
      <c r="G21" s="734">
        <v>0.74</v>
      </c>
      <c r="H21" s="735">
        <v>0.74</v>
      </c>
      <c r="I21" s="1"/>
    </row>
    <row r="22" spans="2:9" ht="15" x14ac:dyDescent="0.25">
      <c r="B22" s="727">
        <v>41791</v>
      </c>
      <c r="C22" s="733">
        <v>0.67</v>
      </c>
      <c r="D22" s="733">
        <v>0.62</v>
      </c>
      <c r="E22" s="733">
        <v>0.75</v>
      </c>
      <c r="F22" s="733">
        <v>0.83</v>
      </c>
      <c r="G22" s="734">
        <v>0.62</v>
      </c>
      <c r="H22" s="735">
        <v>0.67</v>
      </c>
      <c r="I22" s="1"/>
    </row>
    <row r="23" spans="2:9" ht="15" x14ac:dyDescent="0.25">
      <c r="B23" s="727">
        <v>41883</v>
      </c>
      <c r="C23" s="733" t="s">
        <v>775</v>
      </c>
      <c r="D23" s="733">
        <v>0.65</v>
      </c>
      <c r="E23" s="733">
        <v>0.57999999999999996</v>
      </c>
      <c r="F23" s="733">
        <v>0.63</v>
      </c>
      <c r="G23" s="734">
        <v>0.61</v>
      </c>
      <c r="H23" s="735">
        <v>0.57999999999999996</v>
      </c>
      <c r="I23" s="1"/>
    </row>
    <row r="24" spans="2:9" ht="15" x14ac:dyDescent="0.25">
      <c r="B24" s="730">
        <v>41974</v>
      </c>
      <c r="C24" s="765"/>
      <c r="D24" s="765"/>
      <c r="E24" s="765"/>
      <c r="F24" s="765"/>
      <c r="G24" s="766"/>
      <c r="H24" s="767"/>
      <c r="I24" s="1"/>
    </row>
    <row r="25" spans="2:9" ht="15" x14ac:dyDescent="0.25">
      <c r="B25" s="775"/>
      <c r="C25" s="776"/>
      <c r="D25" s="776"/>
      <c r="E25" s="776"/>
      <c r="F25" s="776"/>
      <c r="G25" s="776"/>
      <c r="H25" s="776"/>
      <c r="I25" s="1"/>
    </row>
    <row r="26" spans="2:9" ht="15" x14ac:dyDescent="0.25">
      <c r="B26" s="401"/>
      <c r="C26" s="401"/>
      <c r="D26" s="401"/>
      <c r="E26" s="401"/>
      <c r="F26" s="401"/>
      <c r="G26" s="401"/>
      <c r="H26" s="401"/>
      <c r="I26" s="1"/>
    </row>
    <row r="27" spans="2:9" ht="15" x14ac:dyDescent="0.25">
      <c r="B27" s="293" t="s">
        <v>749</v>
      </c>
      <c r="C27" s="401"/>
      <c r="D27" s="401"/>
      <c r="E27" s="401"/>
      <c r="F27" s="401"/>
      <c r="G27" s="401"/>
      <c r="H27" s="401"/>
      <c r="I27" s="1"/>
    </row>
    <row r="28" spans="2:9" ht="15" x14ac:dyDescent="0.25">
      <c r="B28" s="293" t="s">
        <v>82</v>
      </c>
      <c r="C28" s="401"/>
      <c r="D28" s="401"/>
      <c r="E28" s="401"/>
      <c r="F28" s="401"/>
      <c r="G28" s="401"/>
      <c r="H28" s="401"/>
    </row>
    <row r="29" spans="2:9" ht="15" x14ac:dyDescent="0.25">
      <c r="B29" s="725" t="s">
        <v>744</v>
      </c>
      <c r="C29" s="724"/>
      <c r="D29" s="724"/>
      <c r="E29" s="724"/>
      <c r="F29" s="452"/>
      <c r="G29" s="452"/>
      <c r="H29" s="452"/>
    </row>
    <row r="30" spans="2:9" s="162" customFormat="1" ht="30" x14ac:dyDescent="0.2">
      <c r="B30" s="431" t="s">
        <v>29</v>
      </c>
      <c r="C30" s="429" t="s">
        <v>30</v>
      </c>
      <c r="D30" s="429" t="s">
        <v>31</v>
      </c>
      <c r="E30" s="429" t="s">
        <v>32</v>
      </c>
      <c r="F30" s="429" t="s">
        <v>33</v>
      </c>
      <c r="G30" s="429" t="s">
        <v>34</v>
      </c>
      <c r="H30" s="431" t="s">
        <v>35</v>
      </c>
      <c r="I30" s="164"/>
    </row>
    <row r="31" spans="2:9" ht="15" x14ac:dyDescent="0.25">
      <c r="B31" s="405" t="s">
        <v>10</v>
      </c>
      <c r="C31" s="601" t="s">
        <v>11</v>
      </c>
      <c r="D31" s="601" t="s">
        <v>11</v>
      </c>
      <c r="E31" s="601" t="s">
        <v>11</v>
      </c>
      <c r="F31" s="601" t="s">
        <v>11</v>
      </c>
      <c r="G31" s="601" t="s">
        <v>11</v>
      </c>
      <c r="H31" s="602" t="s">
        <v>11</v>
      </c>
    </row>
    <row r="32" spans="2:9" ht="15" x14ac:dyDescent="0.25">
      <c r="B32" s="612" t="s">
        <v>12</v>
      </c>
      <c r="C32" s="613" t="s">
        <v>36</v>
      </c>
      <c r="D32" s="613" t="s">
        <v>36</v>
      </c>
      <c r="E32" s="613" t="s">
        <v>36</v>
      </c>
      <c r="F32" s="613" t="s">
        <v>36</v>
      </c>
      <c r="G32" s="613" t="s">
        <v>36</v>
      </c>
      <c r="H32" s="604" t="s">
        <v>36</v>
      </c>
    </row>
    <row r="33" spans="2:11" ht="15" x14ac:dyDescent="0.25">
      <c r="B33" s="727">
        <v>41699</v>
      </c>
      <c r="C33" s="629">
        <v>100</v>
      </c>
      <c r="D33" s="629">
        <v>90</v>
      </c>
      <c r="E33" s="629">
        <v>100</v>
      </c>
      <c r="F33" s="629">
        <v>100</v>
      </c>
      <c r="G33" s="629">
        <v>100</v>
      </c>
      <c r="H33" s="728">
        <v>100</v>
      </c>
      <c r="I33" s="1"/>
    </row>
    <row r="34" spans="2:11" ht="15" x14ac:dyDescent="0.25">
      <c r="B34" s="727">
        <v>41791</v>
      </c>
      <c r="C34" s="629">
        <v>100</v>
      </c>
      <c r="D34" s="629">
        <v>100</v>
      </c>
      <c r="E34" s="629">
        <v>90</v>
      </c>
      <c r="F34" s="629" t="s">
        <v>759</v>
      </c>
      <c r="G34" s="728">
        <v>90</v>
      </c>
      <c r="H34" s="729">
        <v>80</v>
      </c>
      <c r="I34" s="1"/>
    </row>
    <row r="35" spans="2:11" ht="15" x14ac:dyDescent="0.25">
      <c r="B35" s="727">
        <v>41883</v>
      </c>
      <c r="C35" s="629" t="s">
        <v>776</v>
      </c>
      <c r="D35" s="629">
        <v>100</v>
      </c>
      <c r="E35" s="629">
        <v>100</v>
      </c>
      <c r="F35" s="629">
        <v>100</v>
      </c>
      <c r="G35" s="728">
        <v>100</v>
      </c>
      <c r="H35" s="729">
        <v>100</v>
      </c>
      <c r="I35" s="1"/>
      <c r="K35" s="163"/>
    </row>
    <row r="36" spans="2:11" ht="15" x14ac:dyDescent="0.25">
      <c r="B36" s="730">
        <v>41974</v>
      </c>
      <c r="C36" s="762"/>
      <c r="D36" s="762"/>
      <c r="E36" s="762"/>
      <c r="F36" s="762"/>
      <c r="G36" s="763"/>
      <c r="H36" s="764"/>
      <c r="I36" s="1"/>
    </row>
    <row r="37" spans="2:11" ht="13.5" customHeight="1" x14ac:dyDescent="0.25">
      <c r="B37" s="401"/>
      <c r="C37" s="401"/>
      <c r="D37" s="401"/>
      <c r="E37" s="401"/>
      <c r="F37" s="401"/>
      <c r="G37" s="401"/>
      <c r="H37" s="401"/>
      <c r="I37" s="1"/>
    </row>
    <row r="38" spans="2:11" ht="15" x14ac:dyDescent="0.25">
      <c r="B38" s="427"/>
      <c r="C38" s="442"/>
      <c r="D38" s="442"/>
      <c r="E38" s="442"/>
      <c r="F38" s="442"/>
      <c r="G38" s="442"/>
      <c r="H38" s="442"/>
    </row>
    <row r="39" spans="2:11" x14ac:dyDescent="0.25">
      <c r="B39" s="161"/>
    </row>
  </sheetData>
  <phoneticPr fontId="0" type="noConversion"/>
  <printOptions horizontalCentered="1"/>
  <pageMargins left="0.7" right="0.7" top="0.75" bottom="0.75" header="0.3" footer="0.3"/>
  <pageSetup scale="70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Q30"/>
  <sheetViews>
    <sheetView zoomScale="80" zoomScaleNormal="80" workbookViewId="0">
      <selection activeCell="E33" sqref="E33"/>
    </sheetView>
  </sheetViews>
  <sheetFormatPr defaultRowHeight="12.75" x14ac:dyDescent="0.2"/>
  <cols>
    <col min="1" max="1" width="9.140625" style="94"/>
    <col min="2" max="8" width="17.42578125" style="93" customWidth="1"/>
    <col min="9" max="16384" width="9.140625" style="94"/>
  </cols>
  <sheetData>
    <row r="1" spans="1:17" ht="18.95" customHeight="1" x14ac:dyDescent="0.2">
      <c r="A1" s="96"/>
      <c r="B1" s="95"/>
      <c r="C1" s="95"/>
      <c r="D1" s="95"/>
      <c r="E1" s="95"/>
      <c r="F1" s="95"/>
      <c r="G1" s="95"/>
      <c r="H1" s="95"/>
      <c r="I1" s="96"/>
    </row>
    <row r="2" spans="1:17" ht="13.5" x14ac:dyDescent="0.25">
      <c r="A2" s="96"/>
      <c r="B2" s="102"/>
      <c r="C2" s="102"/>
      <c r="D2" s="102"/>
      <c r="E2" s="102"/>
      <c r="F2" s="102"/>
      <c r="G2" s="102"/>
      <c r="H2" s="112"/>
      <c r="I2" s="96"/>
    </row>
    <row r="3" spans="1:17" ht="15" x14ac:dyDescent="0.25">
      <c r="B3" s="740" t="s">
        <v>750</v>
      </c>
      <c r="C3" s="741"/>
      <c r="D3" s="741"/>
      <c r="E3" s="742"/>
      <c r="F3" s="738"/>
      <c r="G3" s="741"/>
      <c r="H3" s="741"/>
    </row>
    <row r="4" spans="1:17" ht="15" x14ac:dyDescent="0.25">
      <c r="A4" s="104"/>
      <c r="B4" s="740" t="s">
        <v>82</v>
      </c>
      <c r="C4" s="742"/>
      <c r="D4" s="743"/>
      <c r="E4" s="743"/>
      <c r="F4" s="743"/>
      <c r="G4" s="743"/>
      <c r="H4" s="743"/>
      <c r="I4" s="103"/>
    </row>
    <row r="5" spans="1:17" s="104" customFormat="1" ht="14.25" x14ac:dyDescent="0.2">
      <c r="A5" s="105"/>
      <c r="B5" s="736" t="s">
        <v>744</v>
      </c>
      <c r="C5" s="737"/>
      <c r="D5" s="737"/>
      <c r="E5" s="737"/>
      <c r="F5" s="738"/>
      <c r="G5" s="738"/>
      <c r="H5" s="738"/>
    </row>
    <row r="6" spans="1:17" s="105" customFormat="1" ht="30" x14ac:dyDescent="0.2">
      <c r="A6" s="94"/>
      <c r="B6" s="106" t="s">
        <v>29</v>
      </c>
      <c r="C6" s="107" t="s">
        <v>30</v>
      </c>
      <c r="D6" s="107" t="s">
        <v>31</v>
      </c>
      <c r="E6" s="107" t="s">
        <v>32</v>
      </c>
      <c r="F6" s="107" t="s">
        <v>33</v>
      </c>
      <c r="G6" s="107" t="s">
        <v>34</v>
      </c>
      <c r="H6" s="106" t="s">
        <v>35</v>
      </c>
      <c r="I6" s="108"/>
    </row>
    <row r="7" spans="1:17" ht="15" x14ac:dyDescent="0.25">
      <c r="A7" s="109"/>
      <c r="B7" s="778" t="s">
        <v>10</v>
      </c>
      <c r="C7" s="779" t="s">
        <v>11</v>
      </c>
      <c r="D7" s="779" t="s">
        <v>11</v>
      </c>
      <c r="E7" s="779" t="s">
        <v>11</v>
      </c>
      <c r="F7" s="779" t="s">
        <v>11</v>
      </c>
      <c r="G7" s="779" t="s">
        <v>11</v>
      </c>
      <c r="H7" s="780" t="s">
        <v>11</v>
      </c>
      <c r="I7" s="96"/>
    </row>
    <row r="8" spans="1:17" s="109" customFormat="1" ht="15" customHeight="1" x14ac:dyDescent="0.25">
      <c r="A8" s="94"/>
      <c r="B8" s="111" t="s">
        <v>12</v>
      </c>
      <c r="C8" s="777" t="s">
        <v>72</v>
      </c>
      <c r="D8" s="777" t="s">
        <v>72</v>
      </c>
      <c r="E8" s="777" t="s">
        <v>72</v>
      </c>
      <c r="F8" s="777" t="s">
        <v>72</v>
      </c>
      <c r="G8" s="777" t="s">
        <v>72</v>
      </c>
      <c r="H8" s="111" t="s">
        <v>72</v>
      </c>
      <c r="I8" s="110"/>
    </row>
    <row r="9" spans="1:17" ht="14.25" x14ac:dyDescent="0.2">
      <c r="B9" s="727">
        <v>41699</v>
      </c>
      <c r="C9" s="720" t="s">
        <v>745</v>
      </c>
      <c r="D9" s="720">
        <v>72.3</v>
      </c>
      <c r="E9" s="720">
        <v>86.9</v>
      </c>
      <c r="F9" s="720">
        <v>88.8</v>
      </c>
      <c r="G9" s="721">
        <v>85</v>
      </c>
      <c r="H9" s="722">
        <v>82.9</v>
      </c>
    </row>
    <row r="10" spans="1:17" ht="14.25" x14ac:dyDescent="0.2">
      <c r="B10" s="727">
        <v>41791</v>
      </c>
      <c r="C10" s="720" t="s">
        <v>760</v>
      </c>
      <c r="D10" s="720">
        <v>88.1</v>
      </c>
      <c r="E10" s="720" t="s">
        <v>761</v>
      </c>
      <c r="F10" s="720" t="s">
        <v>762</v>
      </c>
      <c r="G10" s="721">
        <v>68.8</v>
      </c>
      <c r="H10" s="722">
        <v>61.3</v>
      </c>
    </row>
    <row r="11" spans="1:17" ht="14.25" x14ac:dyDescent="0.2">
      <c r="B11" s="727">
        <v>41883</v>
      </c>
      <c r="C11" s="720" t="s">
        <v>776</v>
      </c>
      <c r="D11" s="720">
        <v>17.899999999999999</v>
      </c>
      <c r="E11" s="720">
        <v>16.600000000000001</v>
      </c>
      <c r="F11" s="720">
        <v>23.2</v>
      </c>
      <c r="G11" s="721">
        <v>21.3</v>
      </c>
      <c r="H11" s="722">
        <v>16.100000000000001</v>
      </c>
    </row>
    <row r="12" spans="1:17" ht="14.25" x14ac:dyDescent="0.2">
      <c r="B12" s="730">
        <v>41974</v>
      </c>
      <c r="C12" s="768"/>
      <c r="D12" s="768"/>
      <c r="E12" s="768"/>
      <c r="F12" s="768"/>
      <c r="G12" s="769"/>
      <c r="H12" s="770"/>
    </row>
    <row r="13" spans="1:17" ht="14.25" x14ac:dyDescent="0.2">
      <c r="B13" s="775"/>
      <c r="C13" s="739"/>
      <c r="D13" s="739"/>
      <c r="E13" s="739"/>
      <c r="F13" s="739"/>
      <c r="G13" s="739"/>
      <c r="H13" s="739"/>
    </row>
    <row r="14" spans="1:17" s="96" customFormat="1" ht="14.25" x14ac:dyDescent="0.2">
      <c r="B14" s="745"/>
      <c r="C14" s="745"/>
      <c r="D14" s="745"/>
      <c r="E14" s="745"/>
      <c r="F14" s="745"/>
      <c r="G14" s="745"/>
      <c r="H14" s="745"/>
      <c r="I14" s="94"/>
      <c r="J14" s="94"/>
      <c r="K14" s="94"/>
      <c r="L14" s="94"/>
      <c r="M14" s="94"/>
      <c r="N14" s="94"/>
      <c r="O14" s="94"/>
      <c r="P14" s="94"/>
      <c r="Q14" s="94"/>
    </row>
    <row r="15" spans="1:17" s="96" customFormat="1" ht="15" x14ac:dyDescent="0.25">
      <c r="A15" s="94"/>
      <c r="B15" s="740" t="s">
        <v>751</v>
      </c>
      <c r="C15" s="738"/>
      <c r="D15" s="738"/>
      <c r="E15" s="738"/>
      <c r="F15" s="738"/>
      <c r="G15" s="739"/>
      <c r="H15" s="739"/>
    </row>
    <row r="16" spans="1:17" ht="15" x14ac:dyDescent="0.25">
      <c r="B16" s="740" t="s">
        <v>83</v>
      </c>
      <c r="C16" s="746"/>
      <c r="D16" s="746"/>
      <c r="E16" s="746"/>
      <c r="F16" s="746"/>
      <c r="G16" s="746"/>
      <c r="H16" s="746"/>
      <c r="I16" s="96"/>
    </row>
    <row r="17" spans="1:9" ht="14.25" x14ac:dyDescent="0.2">
      <c r="A17" s="105"/>
      <c r="B17" s="736" t="s">
        <v>744</v>
      </c>
      <c r="C17" s="95"/>
      <c r="D17" s="95"/>
      <c r="E17" s="95"/>
      <c r="F17" s="741"/>
      <c r="G17" s="741"/>
      <c r="H17" s="741"/>
      <c r="I17" s="96"/>
    </row>
    <row r="18" spans="1:9" s="105" customFormat="1" ht="30" x14ac:dyDescent="0.2">
      <c r="A18" s="94"/>
      <c r="B18" s="106" t="s">
        <v>29</v>
      </c>
      <c r="C18" s="107" t="s">
        <v>30</v>
      </c>
      <c r="D18" s="107" t="s">
        <v>31</v>
      </c>
      <c r="E18" s="107" t="s">
        <v>32</v>
      </c>
      <c r="F18" s="107" t="s">
        <v>33</v>
      </c>
      <c r="G18" s="107" t="s">
        <v>34</v>
      </c>
      <c r="H18" s="106" t="s">
        <v>35</v>
      </c>
      <c r="I18" s="108"/>
    </row>
    <row r="19" spans="1:9" ht="15" x14ac:dyDescent="0.25">
      <c r="B19" s="778" t="s">
        <v>10</v>
      </c>
      <c r="C19" s="779" t="s">
        <v>11</v>
      </c>
      <c r="D19" s="779" t="s">
        <v>11</v>
      </c>
      <c r="E19" s="779" t="s">
        <v>11</v>
      </c>
      <c r="F19" s="779" t="s">
        <v>11</v>
      </c>
      <c r="G19" s="779" t="s">
        <v>11</v>
      </c>
      <c r="H19" s="780" t="s">
        <v>11</v>
      </c>
      <c r="I19" s="96"/>
    </row>
    <row r="20" spans="1:9" ht="17.25" x14ac:dyDescent="0.25">
      <c r="B20" s="111" t="s">
        <v>12</v>
      </c>
      <c r="C20" s="747" t="s">
        <v>752</v>
      </c>
      <c r="D20" s="747" t="s">
        <v>752</v>
      </c>
      <c r="E20" s="747" t="s">
        <v>752</v>
      </c>
      <c r="F20" s="747" t="s">
        <v>752</v>
      </c>
      <c r="G20" s="747" t="s">
        <v>752</v>
      </c>
      <c r="H20" s="748" t="s">
        <v>752</v>
      </c>
      <c r="I20" s="96"/>
    </row>
    <row r="21" spans="1:9" ht="14.25" x14ac:dyDescent="0.2">
      <c r="B21" s="727">
        <v>41699</v>
      </c>
      <c r="C21" s="723" t="s">
        <v>746</v>
      </c>
      <c r="D21" s="720">
        <v>7.2</v>
      </c>
      <c r="E21" s="720">
        <v>7.9</v>
      </c>
      <c r="F21" s="720">
        <v>7.7</v>
      </c>
      <c r="G21" s="721">
        <v>7.3</v>
      </c>
      <c r="H21" s="722">
        <v>4.0999999999999996</v>
      </c>
    </row>
    <row r="22" spans="1:9" ht="14.25" x14ac:dyDescent="0.2">
      <c r="B22" s="727">
        <v>41791</v>
      </c>
      <c r="C22" s="723" t="s">
        <v>763</v>
      </c>
      <c r="D22" s="761"/>
      <c r="E22" s="723" t="s">
        <v>764</v>
      </c>
      <c r="F22" s="723" t="s">
        <v>765</v>
      </c>
      <c r="G22" s="721">
        <v>6.2</v>
      </c>
      <c r="H22" s="722">
        <v>4.2</v>
      </c>
    </row>
    <row r="23" spans="1:9" ht="14.25" x14ac:dyDescent="0.2">
      <c r="B23" s="727">
        <v>41883</v>
      </c>
      <c r="C23" s="761"/>
      <c r="D23" s="720">
        <v>5.5</v>
      </c>
      <c r="E23" s="720">
        <v>4.8</v>
      </c>
      <c r="F23" s="720">
        <v>6</v>
      </c>
      <c r="G23" s="721">
        <v>4.9000000000000004</v>
      </c>
      <c r="H23" s="722">
        <v>2.8</v>
      </c>
    </row>
    <row r="24" spans="1:9" ht="14.25" x14ac:dyDescent="0.2">
      <c r="B24" s="730">
        <v>41974</v>
      </c>
      <c r="C24" s="771"/>
      <c r="D24" s="771"/>
      <c r="E24" s="771"/>
      <c r="F24" s="771"/>
      <c r="G24" s="772"/>
      <c r="H24" s="773"/>
    </row>
    <row r="25" spans="1:9" ht="14.25" x14ac:dyDescent="0.2">
      <c r="B25" s="745"/>
      <c r="C25" s="745"/>
      <c r="D25" s="745"/>
      <c r="E25" s="745"/>
      <c r="F25" s="745"/>
      <c r="G25" s="745"/>
      <c r="H25" s="745"/>
    </row>
    <row r="30" spans="1:9" x14ac:dyDescent="0.2">
      <c r="B30" s="94"/>
      <c r="C30" s="94"/>
      <c r="D30" s="94"/>
      <c r="E30" s="94"/>
      <c r="F30" s="94"/>
      <c r="G30" s="94"/>
      <c r="H30" s="94"/>
    </row>
  </sheetData>
  <phoneticPr fontId="0" type="noConversion"/>
  <printOptions horizontalCentered="1"/>
  <pageMargins left="1" right="1" top="1" bottom="1" header="0.5" footer="0.5"/>
  <pageSetup scale="65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K41"/>
  <sheetViews>
    <sheetView zoomScale="90" zoomScaleNormal="90" workbookViewId="0">
      <selection activeCell="O17" sqref="O17"/>
    </sheetView>
  </sheetViews>
  <sheetFormatPr defaultRowHeight="12.75" x14ac:dyDescent="0.2"/>
  <cols>
    <col min="1" max="1" width="9.140625" style="94"/>
    <col min="2" max="2" width="21.7109375" style="93" customWidth="1"/>
    <col min="3" max="6" width="18.7109375" style="93" customWidth="1"/>
    <col min="7" max="7" width="17.28515625" style="93" bestFit="1" customWidth="1"/>
    <col min="8" max="8" width="9.140625" style="94"/>
    <col min="9" max="9" width="10.140625" style="94" customWidth="1"/>
    <col min="10" max="16384" width="9.140625" style="94"/>
  </cols>
  <sheetData>
    <row r="1" spans="1:11" s="96" customFormat="1" ht="4.5" customHeight="1" x14ac:dyDescent="0.2">
      <c r="B1" s="95"/>
      <c r="C1" s="95"/>
      <c r="D1" s="95"/>
      <c r="E1" s="95"/>
      <c r="F1" s="95"/>
      <c r="G1" s="95"/>
    </row>
    <row r="2" spans="1:11" s="96" customFormat="1" ht="20.25" x14ac:dyDescent="0.3">
      <c r="B2" s="114"/>
      <c r="C2" s="95"/>
      <c r="D2" s="95"/>
      <c r="E2" s="95"/>
      <c r="F2" s="95"/>
      <c r="G2" s="113"/>
      <c r="K2" s="115"/>
    </row>
    <row r="3" spans="1:11" s="96" customFormat="1" ht="13.5" x14ac:dyDescent="0.25">
      <c r="B3" s="102"/>
      <c r="C3" s="102"/>
      <c r="D3" s="102"/>
      <c r="E3" s="102"/>
      <c r="F3" s="102"/>
      <c r="G3" s="112"/>
    </row>
    <row r="4" spans="1:11" ht="15" x14ac:dyDescent="0.25">
      <c r="B4" s="740" t="s">
        <v>254</v>
      </c>
      <c r="C4" s="741"/>
      <c r="D4" s="741"/>
      <c r="E4" s="742"/>
      <c r="F4" s="738"/>
      <c r="G4" s="741"/>
      <c r="H4" s="745"/>
    </row>
    <row r="5" spans="1:11" ht="15" x14ac:dyDescent="0.25">
      <c r="B5" s="740" t="s">
        <v>160</v>
      </c>
      <c r="C5" s="741"/>
      <c r="D5" s="741"/>
      <c r="E5" s="742"/>
      <c r="F5" s="738"/>
      <c r="G5" s="741"/>
      <c r="H5" s="745"/>
    </row>
    <row r="6" spans="1:11" s="104" customFormat="1" ht="14.25" x14ac:dyDescent="0.2">
      <c r="A6" s="94"/>
      <c r="B6" s="736" t="s">
        <v>744</v>
      </c>
      <c r="C6" s="737"/>
      <c r="D6" s="737"/>
      <c r="E6" s="737"/>
      <c r="F6" s="738"/>
      <c r="G6" s="738"/>
      <c r="H6" s="755"/>
    </row>
    <row r="7" spans="1:11" s="105" customFormat="1" ht="30" x14ac:dyDescent="0.2">
      <c r="B7" s="106" t="s">
        <v>29</v>
      </c>
      <c r="C7" s="107" t="s">
        <v>30</v>
      </c>
      <c r="D7" s="107" t="s">
        <v>31</v>
      </c>
      <c r="E7" s="107" t="s">
        <v>32</v>
      </c>
      <c r="F7" s="107" t="s">
        <v>33</v>
      </c>
      <c r="G7" s="106" t="s">
        <v>34</v>
      </c>
      <c r="H7" s="756"/>
    </row>
    <row r="8" spans="1:11" ht="15" x14ac:dyDescent="0.25">
      <c r="B8" s="778" t="s">
        <v>10</v>
      </c>
      <c r="C8" s="779" t="s">
        <v>38</v>
      </c>
      <c r="D8" s="779" t="s">
        <v>38</v>
      </c>
      <c r="E8" s="779" t="s">
        <v>38</v>
      </c>
      <c r="F8" s="779" t="s">
        <v>38</v>
      </c>
      <c r="G8" s="780" t="s">
        <v>38</v>
      </c>
      <c r="H8" s="745"/>
    </row>
    <row r="9" spans="1:11" ht="15" x14ac:dyDescent="0.25">
      <c r="B9" s="111" t="s">
        <v>12</v>
      </c>
      <c r="C9" s="747" t="s">
        <v>22</v>
      </c>
      <c r="D9" s="747" t="s">
        <v>22</v>
      </c>
      <c r="E9" s="747" t="s">
        <v>22</v>
      </c>
      <c r="F9" s="747" t="s">
        <v>22</v>
      </c>
      <c r="G9" s="748" t="s">
        <v>22</v>
      </c>
      <c r="H9" s="745"/>
    </row>
    <row r="10" spans="1:11" ht="14.25" x14ac:dyDescent="0.2">
      <c r="B10" s="760">
        <v>41715</v>
      </c>
      <c r="C10" s="749">
        <v>18</v>
      </c>
      <c r="D10" s="720" t="s">
        <v>753</v>
      </c>
      <c r="E10" s="720">
        <v>1.3</v>
      </c>
      <c r="F10" s="720">
        <v>0.5</v>
      </c>
      <c r="G10" s="721" t="s">
        <v>180</v>
      </c>
      <c r="H10" s="745"/>
    </row>
    <row r="11" spans="1:11" ht="15" x14ac:dyDescent="0.25">
      <c r="B11" s="760">
        <v>41717</v>
      </c>
      <c r="C11" s="749">
        <v>18</v>
      </c>
      <c r="D11" s="720" t="s">
        <v>753</v>
      </c>
      <c r="E11" s="720">
        <v>1.5</v>
      </c>
      <c r="F11" s="720">
        <v>0.5</v>
      </c>
      <c r="G11" s="721" t="s">
        <v>180</v>
      </c>
      <c r="H11" s="757"/>
    </row>
    <row r="12" spans="1:11" ht="14.25" x14ac:dyDescent="0.2">
      <c r="B12" s="760">
        <v>41719</v>
      </c>
      <c r="C12" s="749">
        <v>18</v>
      </c>
      <c r="D12" s="720" t="s">
        <v>753</v>
      </c>
      <c r="E12" s="720">
        <v>1.7</v>
      </c>
      <c r="F12" s="720">
        <v>0.4</v>
      </c>
      <c r="G12" s="721" t="s">
        <v>180</v>
      </c>
      <c r="H12" s="745"/>
    </row>
    <row r="13" spans="1:11" ht="14.25" x14ac:dyDescent="0.2">
      <c r="B13" s="760">
        <v>41799</v>
      </c>
      <c r="C13" s="749">
        <v>16</v>
      </c>
      <c r="D13" s="720" t="s">
        <v>753</v>
      </c>
      <c r="E13" s="720">
        <v>7.2</v>
      </c>
      <c r="F13" s="720" t="s">
        <v>180</v>
      </c>
      <c r="G13" s="721" t="s">
        <v>180</v>
      </c>
      <c r="H13" s="745"/>
    </row>
    <row r="14" spans="1:11" ht="14.25" x14ac:dyDescent="0.2">
      <c r="B14" s="760">
        <v>41801</v>
      </c>
      <c r="C14" s="749">
        <v>15</v>
      </c>
      <c r="D14" s="720" t="s">
        <v>753</v>
      </c>
      <c r="E14" s="720">
        <v>3.3</v>
      </c>
      <c r="F14" s="720" t="s">
        <v>180</v>
      </c>
      <c r="G14" s="721" t="s">
        <v>180</v>
      </c>
      <c r="H14" s="745"/>
    </row>
    <row r="15" spans="1:11" ht="14.25" x14ac:dyDescent="0.2">
      <c r="B15" s="760">
        <v>41803</v>
      </c>
      <c r="C15" s="749">
        <v>15</v>
      </c>
      <c r="D15" s="720" t="s">
        <v>753</v>
      </c>
      <c r="E15" s="720">
        <v>10.9</v>
      </c>
      <c r="F15" s="720" t="s">
        <v>180</v>
      </c>
      <c r="G15" s="721" t="s">
        <v>180</v>
      </c>
      <c r="H15" s="745"/>
    </row>
    <row r="16" spans="1:11" ht="14.25" x14ac:dyDescent="0.2">
      <c r="B16" s="760">
        <v>41897</v>
      </c>
      <c r="C16" s="749">
        <v>8</v>
      </c>
      <c r="D16" s="720" t="s">
        <v>180</v>
      </c>
      <c r="E16" s="720" t="s">
        <v>753</v>
      </c>
      <c r="F16" s="720" t="s">
        <v>180</v>
      </c>
      <c r="G16" s="721" t="s">
        <v>180</v>
      </c>
      <c r="H16" s="745"/>
    </row>
    <row r="17" spans="2:8" ht="14.25" x14ac:dyDescent="0.2">
      <c r="B17" s="760">
        <v>41899</v>
      </c>
      <c r="C17" s="749">
        <v>8</v>
      </c>
      <c r="D17" s="720" t="s">
        <v>180</v>
      </c>
      <c r="E17" s="720" t="s">
        <v>753</v>
      </c>
      <c r="F17" s="720" t="s">
        <v>180</v>
      </c>
      <c r="G17" s="721" t="s">
        <v>180</v>
      </c>
      <c r="H17" s="758"/>
    </row>
    <row r="18" spans="2:8" ht="14.25" x14ac:dyDescent="0.2">
      <c r="B18" s="760">
        <v>41901</v>
      </c>
      <c r="C18" s="749">
        <v>10</v>
      </c>
      <c r="D18" s="720" t="s">
        <v>180</v>
      </c>
      <c r="E18" s="720" t="s">
        <v>753</v>
      </c>
      <c r="F18" s="720" t="s">
        <v>180</v>
      </c>
      <c r="G18" s="721" t="s">
        <v>180</v>
      </c>
      <c r="H18" s="758"/>
    </row>
    <row r="19" spans="2:8" ht="14.25" x14ac:dyDescent="0.2">
      <c r="B19" s="774">
        <v>41974</v>
      </c>
      <c r="C19" s="771"/>
      <c r="D19" s="771"/>
      <c r="E19" s="771"/>
      <c r="F19" s="771"/>
      <c r="G19" s="772"/>
      <c r="H19" s="758"/>
    </row>
    <row r="20" spans="2:8" ht="14.25" x14ac:dyDescent="0.2">
      <c r="B20" s="745"/>
      <c r="C20" s="745"/>
      <c r="D20" s="745"/>
      <c r="E20" s="745"/>
      <c r="F20" s="745"/>
      <c r="G20" s="745"/>
      <c r="H20" s="758"/>
    </row>
    <row r="21" spans="2:8" ht="14.25" x14ac:dyDescent="0.2">
      <c r="B21" s="745"/>
      <c r="C21" s="745"/>
      <c r="D21" s="745"/>
      <c r="E21" s="745"/>
      <c r="F21" s="745"/>
      <c r="G21" s="745"/>
      <c r="H21" s="758"/>
    </row>
    <row r="22" spans="2:8" ht="15" x14ac:dyDescent="0.25">
      <c r="B22" s="740" t="s">
        <v>255</v>
      </c>
      <c r="C22" s="751"/>
      <c r="D22" s="751"/>
      <c r="E22" s="752"/>
      <c r="F22" s="751"/>
      <c r="G22" s="751"/>
      <c r="H22" s="745"/>
    </row>
    <row r="23" spans="2:8" ht="15" x14ac:dyDescent="0.25">
      <c r="B23" s="740" t="s">
        <v>161</v>
      </c>
      <c r="C23" s="751"/>
      <c r="D23" s="751"/>
      <c r="E23" s="752"/>
      <c r="F23" s="751"/>
      <c r="G23" s="751"/>
      <c r="H23" s="745"/>
    </row>
    <row r="24" spans="2:8" ht="14.25" x14ac:dyDescent="0.2">
      <c r="B24" s="736" t="s">
        <v>744</v>
      </c>
      <c r="C24" s="737"/>
      <c r="D24" s="737"/>
      <c r="E24" s="737"/>
      <c r="F24" s="738"/>
      <c r="G24" s="744"/>
      <c r="H24" s="745"/>
    </row>
    <row r="25" spans="2:8" s="105" customFormat="1" ht="30" x14ac:dyDescent="0.2">
      <c r="B25" s="106" t="s">
        <v>29</v>
      </c>
      <c r="C25" s="107" t="s">
        <v>30</v>
      </c>
      <c r="D25" s="107" t="s">
        <v>31</v>
      </c>
      <c r="E25" s="107" t="s">
        <v>32</v>
      </c>
      <c r="F25" s="107" t="s">
        <v>33</v>
      </c>
      <c r="G25" s="106" t="s">
        <v>34</v>
      </c>
      <c r="H25" s="759"/>
    </row>
    <row r="26" spans="2:8" ht="15" x14ac:dyDescent="0.25">
      <c r="B26" s="778" t="s">
        <v>10</v>
      </c>
      <c r="C26" s="779" t="s">
        <v>11</v>
      </c>
      <c r="D26" s="779" t="s">
        <v>11</v>
      </c>
      <c r="E26" s="779" t="s">
        <v>11</v>
      </c>
      <c r="F26" s="779" t="s">
        <v>11</v>
      </c>
      <c r="G26" s="780" t="s">
        <v>11</v>
      </c>
      <c r="H26" s="745"/>
    </row>
    <row r="27" spans="2:8" ht="15" x14ac:dyDescent="0.25">
      <c r="B27" s="111" t="s">
        <v>12</v>
      </c>
      <c r="C27" s="747" t="s">
        <v>20</v>
      </c>
      <c r="D27" s="747" t="s">
        <v>20</v>
      </c>
      <c r="E27" s="747" t="s">
        <v>20</v>
      </c>
      <c r="F27" s="747" t="s">
        <v>20</v>
      </c>
      <c r="G27" s="748" t="s">
        <v>20</v>
      </c>
      <c r="H27" s="745"/>
    </row>
    <row r="28" spans="2:8" ht="14.25" x14ac:dyDescent="0.2">
      <c r="B28" s="760">
        <v>41715</v>
      </c>
      <c r="C28" s="753" t="s">
        <v>754</v>
      </c>
      <c r="D28" s="749">
        <v>61</v>
      </c>
      <c r="E28" s="753">
        <v>79</v>
      </c>
      <c r="F28" s="749">
        <v>60</v>
      </c>
      <c r="G28" s="721">
        <v>6</v>
      </c>
      <c r="H28" s="745"/>
    </row>
    <row r="29" spans="2:8" ht="14.25" x14ac:dyDescent="0.2">
      <c r="B29" s="760">
        <v>41717</v>
      </c>
      <c r="C29" s="753" t="s">
        <v>755</v>
      </c>
      <c r="D29" s="749" t="s">
        <v>756</v>
      </c>
      <c r="E29" s="753" t="s">
        <v>757</v>
      </c>
      <c r="F29" s="749" t="s">
        <v>757</v>
      </c>
      <c r="G29" s="750" t="s">
        <v>758</v>
      </c>
      <c r="H29" s="745"/>
    </row>
    <row r="30" spans="2:8" ht="15" x14ac:dyDescent="0.25">
      <c r="B30" s="760">
        <v>41719</v>
      </c>
      <c r="C30" s="753">
        <v>46</v>
      </c>
      <c r="D30" s="749">
        <v>64</v>
      </c>
      <c r="E30" s="753">
        <v>59</v>
      </c>
      <c r="F30" s="749">
        <v>58</v>
      </c>
      <c r="G30" s="721">
        <v>6</v>
      </c>
      <c r="H30" s="757"/>
    </row>
    <row r="31" spans="2:8" ht="14.25" x14ac:dyDescent="0.2">
      <c r="B31" s="760">
        <v>41799</v>
      </c>
      <c r="C31" s="753" t="s">
        <v>766</v>
      </c>
      <c r="D31" s="749" t="s">
        <v>768</v>
      </c>
      <c r="E31" s="753" t="s">
        <v>769</v>
      </c>
      <c r="F31" s="749" t="s">
        <v>771</v>
      </c>
      <c r="G31" s="750" t="s">
        <v>772</v>
      </c>
      <c r="H31" s="745"/>
    </row>
    <row r="32" spans="2:8" ht="15" x14ac:dyDescent="0.25">
      <c r="B32" s="760">
        <v>41801</v>
      </c>
      <c r="C32" s="753" t="s">
        <v>767</v>
      </c>
      <c r="D32" s="749">
        <v>49</v>
      </c>
      <c r="E32" s="753" t="s">
        <v>770</v>
      </c>
      <c r="F32" s="749">
        <v>110</v>
      </c>
      <c r="G32" s="750">
        <v>23</v>
      </c>
      <c r="H32" s="757"/>
    </row>
    <row r="33" spans="2:8" ht="15" x14ac:dyDescent="0.25">
      <c r="B33" s="760">
        <v>41803</v>
      </c>
      <c r="C33" s="753">
        <v>47</v>
      </c>
      <c r="D33" s="749">
        <v>39</v>
      </c>
      <c r="E33" s="753">
        <v>57</v>
      </c>
      <c r="F33" s="749" t="s">
        <v>772</v>
      </c>
      <c r="G33" s="750" t="s">
        <v>772</v>
      </c>
      <c r="H33" s="757"/>
    </row>
    <row r="34" spans="2:8" ht="15" x14ac:dyDescent="0.25">
      <c r="B34" s="760">
        <v>41897</v>
      </c>
      <c r="C34" s="753" t="s">
        <v>777</v>
      </c>
      <c r="D34" s="749" t="s">
        <v>779</v>
      </c>
      <c r="E34" s="753" t="s">
        <v>781</v>
      </c>
      <c r="F34" s="749" t="s">
        <v>783</v>
      </c>
      <c r="G34" s="750" t="s">
        <v>772</v>
      </c>
      <c r="H34" s="757"/>
    </row>
    <row r="35" spans="2:8" ht="15" x14ac:dyDescent="0.25">
      <c r="B35" s="760">
        <v>41899</v>
      </c>
      <c r="C35" s="753" t="s">
        <v>778</v>
      </c>
      <c r="D35" s="749" t="s">
        <v>780</v>
      </c>
      <c r="E35" s="753" t="s">
        <v>782</v>
      </c>
      <c r="F35" s="749" t="s">
        <v>783</v>
      </c>
      <c r="G35" s="750" t="s">
        <v>772</v>
      </c>
      <c r="H35" s="757"/>
    </row>
    <row r="36" spans="2:8" ht="14.25" x14ac:dyDescent="0.2">
      <c r="B36" s="760">
        <v>41901</v>
      </c>
      <c r="C36" s="754">
        <v>36</v>
      </c>
      <c r="D36" s="750">
        <v>7</v>
      </c>
      <c r="E36" s="754">
        <v>6</v>
      </c>
      <c r="F36" s="750">
        <v>34</v>
      </c>
      <c r="G36" s="750" t="s">
        <v>347</v>
      </c>
      <c r="H36" s="745"/>
    </row>
    <row r="37" spans="2:8" ht="14.25" x14ac:dyDescent="0.2">
      <c r="B37" s="774">
        <v>41974</v>
      </c>
      <c r="C37" s="771"/>
      <c r="D37" s="771"/>
      <c r="E37" s="771"/>
      <c r="F37" s="771"/>
      <c r="G37" s="772"/>
      <c r="H37" s="745"/>
    </row>
    <row r="38" spans="2:8" ht="14.25" x14ac:dyDescent="0.2">
      <c r="B38" s="743"/>
      <c r="C38" s="743"/>
      <c r="D38" s="743"/>
      <c r="E38" s="743"/>
      <c r="F38" s="743"/>
      <c r="G38" s="743"/>
      <c r="H38" s="745"/>
    </row>
    <row r="39" spans="2:8" ht="14.25" x14ac:dyDescent="0.2">
      <c r="B39" s="743"/>
      <c r="C39" s="743"/>
      <c r="D39" s="743"/>
      <c r="E39" s="743"/>
      <c r="F39" s="743"/>
      <c r="G39" s="743"/>
      <c r="H39" s="745"/>
    </row>
    <row r="40" spans="2:8" ht="14.25" x14ac:dyDescent="0.2">
      <c r="B40" s="743"/>
      <c r="C40" s="743"/>
      <c r="D40" s="743"/>
      <c r="E40" s="743"/>
      <c r="F40" s="743"/>
      <c r="G40" s="743"/>
      <c r="H40" s="745"/>
    </row>
    <row r="41" spans="2:8" ht="14.25" x14ac:dyDescent="0.2">
      <c r="B41" s="743"/>
      <c r="C41" s="743"/>
      <c r="D41" s="743"/>
      <c r="E41" s="743"/>
      <c r="F41" s="743"/>
      <c r="G41" s="743"/>
      <c r="H41" s="745"/>
    </row>
  </sheetData>
  <phoneticPr fontId="0" type="noConversion"/>
  <printOptions horizontalCentered="1"/>
  <pageMargins left="1" right="1" top="1" bottom="1" header="0.5" footer="0.5"/>
  <pageSetup scale="7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B1:L51"/>
  <sheetViews>
    <sheetView zoomScaleNormal="100" workbookViewId="0">
      <selection activeCell="C22" sqref="C22"/>
    </sheetView>
  </sheetViews>
  <sheetFormatPr defaultRowHeight="17.25" x14ac:dyDescent="0.3"/>
  <cols>
    <col min="1" max="1" width="9.140625" style="132"/>
    <col min="2" max="2" width="21.7109375" style="124" customWidth="1"/>
    <col min="3" max="3" width="104" style="124" bestFit="1" customWidth="1"/>
    <col min="4" max="6" width="15.7109375" style="124" customWidth="1"/>
    <col min="7" max="8" width="15.7109375" style="134" customWidth="1"/>
    <col min="9" max="16384" width="9.140625" style="132"/>
  </cols>
  <sheetData>
    <row r="1" spans="2:12" s="130" customFormat="1" ht="18.95" customHeight="1" x14ac:dyDescent="0.3">
      <c r="B1" s="100"/>
      <c r="C1" s="100"/>
      <c r="D1" s="100"/>
      <c r="E1" s="100"/>
      <c r="F1" s="100"/>
      <c r="G1" s="131"/>
      <c r="H1" s="131"/>
    </row>
    <row r="2" spans="2:12" s="130" customFormat="1" x14ac:dyDescent="0.3">
      <c r="B2" s="116" t="s">
        <v>256</v>
      </c>
      <c r="C2" s="119"/>
      <c r="D2" s="119"/>
      <c r="E2" s="120"/>
      <c r="F2" s="120"/>
      <c r="G2" s="120"/>
      <c r="H2" s="121"/>
    </row>
    <row r="3" spans="2:12" x14ac:dyDescent="0.3">
      <c r="B3" s="117"/>
      <c r="C3" s="119"/>
      <c r="D3" s="119"/>
      <c r="E3" s="120"/>
      <c r="F3" s="120"/>
      <c r="G3" s="120"/>
      <c r="H3" s="121"/>
      <c r="I3" s="130"/>
      <c r="J3" s="130"/>
      <c r="K3" s="130"/>
      <c r="L3" s="130"/>
    </row>
    <row r="4" spans="2:12" ht="19.5" x14ac:dyDescent="0.3">
      <c r="B4" s="843" t="s">
        <v>158</v>
      </c>
      <c r="C4" s="843"/>
      <c r="D4" s="119"/>
      <c r="E4" s="128"/>
      <c r="F4" s="128"/>
      <c r="G4" s="128"/>
      <c r="H4" s="128"/>
      <c r="I4" s="130"/>
      <c r="J4" s="130"/>
      <c r="K4" s="130"/>
      <c r="L4" s="130"/>
    </row>
    <row r="5" spans="2:12" x14ac:dyDescent="0.3">
      <c r="B5" s="129" t="s">
        <v>18</v>
      </c>
      <c r="C5" s="123" t="s">
        <v>39</v>
      </c>
      <c r="D5" s="119"/>
      <c r="E5" s="120"/>
      <c r="F5" s="120"/>
      <c r="G5" s="120"/>
      <c r="H5" s="121"/>
      <c r="I5" s="130"/>
      <c r="J5" s="130"/>
      <c r="K5" s="130"/>
      <c r="L5" s="130"/>
    </row>
    <row r="6" spans="2:12" x14ac:dyDescent="0.3">
      <c r="B6" s="124" t="s">
        <v>11</v>
      </c>
      <c r="C6" s="132" t="s">
        <v>3</v>
      </c>
      <c r="D6" s="119"/>
      <c r="E6" s="120"/>
      <c r="F6" s="120"/>
      <c r="G6" s="120"/>
      <c r="H6" s="121"/>
      <c r="I6" s="130"/>
      <c r="J6" s="130"/>
      <c r="K6" s="130"/>
      <c r="L6" s="130"/>
    </row>
    <row r="7" spans="2:12" x14ac:dyDescent="0.3">
      <c r="B7" s="129" t="s">
        <v>40</v>
      </c>
      <c r="C7" s="123" t="s">
        <v>2</v>
      </c>
      <c r="D7" s="119"/>
      <c r="E7" s="120"/>
      <c r="F7" s="120"/>
      <c r="G7" s="120"/>
      <c r="H7" s="121"/>
      <c r="I7" s="130"/>
      <c r="J7" s="130"/>
      <c r="K7" s="130"/>
      <c r="L7" s="130"/>
    </row>
    <row r="8" spans="2:12" x14ac:dyDescent="0.3">
      <c r="B8" s="129" t="s">
        <v>17</v>
      </c>
      <c r="C8" s="123" t="s">
        <v>4</v>
      </c>
      <c r="D8" s="119"/>
      <c r="E8" s="120"/>
      <c r="F8" s="120"/>
      <c r="G8" s="120"/>
      <c r="H8" s="121"/>
      <c r="I8" s="130"/>
      <c r="J8" s="130"/>
      <c r="K8" s="130"/>
      <c r="L8" s="130"/>
    </row>
    <row r="9" spans="2:12" x14ac:dyDescent="0.3">
      <c r="B9" s="129" t="s">
        <v>231</v>
      </c>
      <c r="C9" s="123" t="s">
        <v>258</v>
      </c>
      <c r="D9" s="119"/>
      <c r="E9" s="120"/>
      <c r="F9" s="120"/>
      <c r="G9" s="120"/>
      <c r="H9" s="121"/>
      <c r="I9" s="130"/>
      <c r="J9" s="130"/>
      <c r="K9" s="130"/>
      <c r="L9" s="130"/>
    </row>
    <row r="10" spans="2:12" x14ac:dyDescent="0.3">
      <c r="B10" s="129" t="s">
        <v>232</v>
      </c>
      <c r="C10" s="123" t="s">
        <v>257</v>
      </c>
      <c r="D10" s="119"/>
      <c r="E10" s="120"/>
      <c r="F10" s="120"/>
      <c r="G10" s="120"/>
      <c r="H10" s="121"/>
      <c r="I10" s="130"/>
      <c r="J10" s="130"/>
      <c r="K10" s="130"/>
      <c r="L10" s="130"/>
    </row>
    <row r="11" spans="2:12" x14ac:dyDescent="0.3">
      <c r="B11" s="129"/>
      <c r="C11" s="123"/>
      <c r="D11" s="119"/>
      <c r="E11" s="120"/>
      <c r="F11" s="120"/>
      <c r="G11" s="120"/>
      <c r="H11" s="121"/>
      <c r="I11" s="130"/>
      <c r="J11" s="130"/>
      <c r="K11" s="130"/>
      <c r="L11" s="130"/>
    </row>
    <row r="12" spans="2:12" x14ac:dyDescent="0.3">
      <c r="B12" s="841" t="s">
        <v>159</v>
      </c>
      <c r="C12" s="841"/>
      <c r="D12" s="119"/>
      <c r="E12" s="120"/>
      <c r="F12" s="120"/>
      <c r="G12" s="120"/>
      <c r="H12" s="121"/>
      <c r="I12" s="130"/>
      <c r="J12" s="130"/>
      <c r="K12" s="130"/>
      <c r="L12" s="130"/>
    </row>
    <row r="13" spans="2:12" x14ac:dyDescent="0.3">
      <c r="B13" s="129" t="s">
        <v>60</v>
      </c>
      <c r="C13" s="123" t="s">
        <v>61</v>
      </c>
      <c r="D13" s="119"/>
      <c r="E13" s="120"/>
      <c r="F13" s="120"/>
      <c r="G13" s="120"/>
      <c r="H13" s="121"/>
      <c r="I13" s="130"/>
      <c r="J13" s="130"/>
      <c r="K13" s="130"/>
      <c r="L13" s="130"/>
    </row>
    <row r="14" spans="2:12" x14ac:dyDescent="0.3">
      <c r="B14" s="100" t="s">
        <v>25</v>
      </c>
      <c r="C14" s="130" t="s">
        <v>41</v>
      </c>
      <c r="D14" s="119"/>
      <c r="E14" s="120"/>
      <c r="F14" s="120"/>
      <c r="G14" s="120"/>
      <c r="H14" s="121"/>
      <c r="I14" s="130"/>
      <c r="J14" s="130"/>
      <c r="K14" s="130"/>
      <c r="L14" s="130"/>
    </row>
    <row r="15" spans="2:12" x14ac:dyDescent="0.3">
      <c r="B15" s="100" t="s">
        <v>42</v>
      </c>
      <c r="C15" s="130" t="s">
        <v>155</v>
      </c>
      <c r="D15" s="119"/>
      <c r="E15" s="120"/>
      <c r="F15" s="120"/>
      <c r="G15" s="125"/>
      <c r="H15" s="121"/>
      <c r="I15" s="130"/>
      <c r="J15" s="130"/>
      <c r="K15" s="130"/>
      <c r="L15" s="130"/>
    </row>
    <row r="16" spans="2:12" x14ac:dyDescent="0.3">
      <c r="B16" s="124" t="s">
        <v>77</v>
      </c>
      <c r="C16" s="132" t="s">
        <v>76</v>
      </c>
      <c r="D16" s="119"/>
      <c r="E16" s="120"/>
      <c r="F16" s="120"/>
      <c r="G16" s="120"/>
      <c r="H16" s="121"/>
      <c r="I16" s="130"/>
      <c r="J16" s="130"/>
      <c r="K16" s="130"/>
      <c r="L16" s="130"/>
    </row>
    <row r="17" spans="2:12" x14ac:dyDescent="0.3">
      <c r="B17" s="127" t="s">
        <v>151</v>
      </c>
      <c r="C17" s="132" t="s">
        <v>152</v>
      </c>
      <c r="D17" s="119"/>
      <c r="E17" s="120"/>
      <c r="F17" s="120"/>
      <c r="G17" s="120"/>
      <c r="H17" s="121"/>
      <c r="I17" s="130"/>
      <c r="J17" s="130"/>
      <c r="K17" s="130"/>
      <c r="L17" s="130"/>
    </row>
    <row r="18" spans="2:12" x14ac:dyDescent="0.3">
      <c r="B18" s="124" t="s">
        <v>139</v>
      </c>
      <c r="C18" s="133" t="s">
        <v>145</v>
      </c>
      <c r="D18" s="119"/>
      <c r="E18" s="120"/>
      <c r="F18" s="120"/>
      <c r="G18" s="120"/>
      <c r="H18" s="121"/>
      <c r="I18" s="130"/>
      <c r="J18" s="130"/>
      <c r="K18" s="130"/>
      <c r="L18" s="130"/>
    </row>
    <row r="19" spans="2:12" x14ac:dyDescent="0.3">
      <c r="B19" s="124" t="s">
        <v>142</v>
      </c>
      <c r="C19" s="133" t="s">
        <v>149</v>
      </c>
      <c r="D19" s="119"/>
      <c r="E19" s="120"/>
      <c r="F19" s="120"/>
      <c r="G19" s="120"/>
      <c r="H19" s="121"/>
      <c r="I19" s="130"/>
      <c r="J19" s="130"/>
      <c r="K19" s="130"/>
      <c r="L19" s="130"/>
    </row>
    <row r="20" spans="2:12" x14ac:dyDescent="0.3">
      <c r="B20" s="124" t="s">
        <v>78</v>
      </c>
      <c r="C20" s="133" t="s">
        <v>146</v>
      </c>
      <c r="D20" s="119"/>
      <c r="E20" s="120"/>
      <c r="F20" s="120"/>
      <c r="G20" s="120"/>
      <c r="H20" s="121"/>
      <c r="I20" s="130"/>
      <c r="J20" s="130"/>
      <c r="K20" s="130"/>
      <c r="L20" s="130"/>
    </row>
    <row r="21" spans="2:12" x14ac:dyDescent="0.3">
      <c r="B21" s="124" t="s">
        <v>153</v>
      </c>
      <c r="C21" s="133" t="s">
        <v>154</v>
      </c>
      <c r="D21" s="119"/>
      <c r="E21" s="120"/>
      <c r="F21" s="120"/>
      <c r="G21" s="120"/>
      <c r="H21" s="121"/>
      <c r="I21" s="130"/>
      <c r="J21" s="130"/>
      <c r="K21" s="130"/>
      <c r="L21" s="130"/>
    </row>
    <row r="22" spans="2:12" x14ac:dyDescent="0.3">
      <c r="B22" s="168"/>
      <c r="C22" s="130" t="s">
        <v>43</v>
      </c>
      <c r="D22" s="119"/>
      <c r="E22" s="120"/>
      <c r="F22" s="120"/>
      <c r="G22" s="120"/>
      <c r="H22" s="121"/>
      <c r="I22" s="130"/>
      <c r="J22" s="130"/>
      <c r="K22" s="130"/>
      <c r="L22" s="130"/>
    </row>
    <row r="23" spans="2:12" x14ac:dyDescent="0.3">
      <c r="B23" s="100" t="s">
        <v>24</v>
      </c>
      <c r="C23" s="130" t="s">
        <v>44</v>
      </c>
      <c r="D23" s="119"/>
      <c r="E23" s="120"/>
      <c r="F23" s="120"/>
      <c r="G23" s="120"/>
      <c r="H23" s="121"/>
      <c r="I23" s="130"/>
      <c r="J23" s="130"/>
      <c r="K23" s="130"/>
      <c r="L23" s="130"/>
    </row>
    <row r="24" spans="2:12" x14ac:dyDescent="0.3">
      <c r="B24" s="100" t="s">
        <v>45</v>
      </c>
      <c r="C24" s="130" t="s">
        <v>46</v>
      </c>
      <c r="D24" s="119"/>
      <c r="E24" s="120"/>
      <c r="F24" s="120"/>
      <c r="G24" s="120"/>
      <c r="H24" s="121"/>
      <c r="I24" s="130"/>
      <c r="J24" s="130"/>
      <c r="K24" s="130"/>
      <c r="L24" s="130"/>
    </row>
    <row r="25" spans="2:12" x14ac:dyDescent="0.3">
      <c r="B25" s="100" t="s">
        <v>26</v>
      </c>
      <c r="C25" s="130" t="s">
        <v>47</v>
      </c>
      <c r="D25" s="119"/>
      <c r="E25" s="120"/>
      <c r="F25" s="120"/>
      <c r="G25" s="120"/>
      <c r="H25" s="121"/>
      <c r="I25" s="130"/>
      <c r="J25" s="130"/>
      <c r="K25" s="130"/>
      <c r="L25" s="130"/>
    </row>
    <row r="26" spans="2:12" x14ac:dyDescent="0.3">
      <c r="B26" s="100" t="s">
        <v>156</v>
      </c>
      <c r="C26" s="130" t="s">
        <v>157</v>
      </c>
      <c r="D26" s="119"/>
      <c r="E26" s="120"/>
      <c r="F26" s="120"/>
      <c r="G26" s="120"/>
      <c r="H26" s="121"/>
      <c r="I26" s="130"/>
      <c r="J26" s="130"/>
      <c r="K26" s="130"/>
      <c r="L26" s="130"/>
    </row>
    <row r="27" spans="2:12" x14ac:dyDescent="0.3">
      <c r="B27" s="124" t="s">
        <v>140</v>
      </c>
      <c r="C27" s="133" t="s">
        <v>147</v>
      </c>
      <c r="D27" s="119"/>
      <c r="E27" s="120"/>
      <c r="F27" s="120"/>
      <c r="G27" s="120"/>
      <c r="H27" s="121"/>
      <c r="I27" s="130"/>
      <c r="J27" s="130"/>
      <c r="K27" s="130"/>
      <c r="L27" s="130"/>
    </row>
    <row r="28" spans="2:12" x14ac:dyDescent="0.3">
      <c r="B28" s="124" t="s">
        <v>141</v>
      </c>
      <c r="C28" s="133" t="s">
        <v>148</v>
      </c>
      <c r="D28" s="119"/>
      <c r="E28" s="120"/>
      <c r="F28" s="120"/>
      <c r="G28" s="120"/>
      <c r="H28" s="121"/>
      <c r="I28" s="130"/>
      <c r="J28" s="130"/>
      <c r="K28" s="130"/>
      <c r="L28" s="130"/>
    </row>
    <row r="29" spans="2:12" x14ac:dyDescent="0.3">
      <c r="B29" s="124" t="s">
        <v>138</v>
      </c>
      <c r="C29" s="133" t="s">
        <v>144</v>
      </c>
      <c r="D29" s="119"/>
      <c r="E29" s="120"/>
      <c r="F29" s="120"/>
      <c r="G29" s="120"/>
      <c r="H29" s="121"/>
      <c r="I29" s="130"/>
      <c r="J29" s="130"/>
      <c r="K29" s="130"/>
      <c r="L29" s="130"/>
    </row>
    <row r="30" spans="2:12" x14ac:dyDescent="0.3">
      <c r="B30" s="124" t="s">
        <v>134</v>
      </c>
      <c r="C30" s="133" t="s">
        <v>230</v>
      </c>
      <c r="D30" s="119"/>
      <c r="E30" s="120"/>
      <c r="F30" s="120"/>
      <c r="G30" s="120"/>
      <c r="H30" s="121"/>
      <c r="I30" s="130"/>
      <c r="J30" s="130"/>
      <c r="K30" s="130"/>
      <c r="L30" s="130"/>
    </row>
    <row r="31" spans="2:12" x14ac:dyDescent="0.3">
      <c r="B31" s="100"/>
      <c r="C31" s="130"/>
      <c r="D31" s="119"/>
      <c r="E31" s="120"/>
      <c r="F31" s="120"/>
      <c r="G31" s="120"/>
      <c r="H31" s="121"/>
      <c r="I31" s="130"/>
      <c r="J31" s="130"/>
      <c r="K31" s="130"/>
      <c r="L31" s="130"/>
    </row>
    <row r="32" spans="2:12" x14ac:dyDescent="0.3">
      <c r="B32" s="842" t="s">
        <v>143</v>
      </c>
      <c r="C32" s="842"/>
      <c r="D32" s="119"/>
      <c r="E32" s="120"/>
      <c r="F32" s="120"/>
      <c r="G32" s="120"/>
      <c r="H32" s="121"/>
      <c r="I32" s="130"/>
      <c r="J32" s="130"/>
      <c r="K32" s="130"/>
      <c r="L32" s="130"/>
    </row>
    <row r="33" spans="2:12" x14ac:dyDescent="0.3">
      <c r="B33" s="100" t="s">
        <v>48</v>
      </c>
      <c r="C33" s="130" t="s">
        <v>49</v>
      </c>
      <c r="D33" s="119"/>
      <c r="E33" s="120"/>
      <c r="F33" s="120"/>
      <c r="G33" s="120"/>
      <c r="H33" s="121"/>
      <c r="I33" s="130"/>
      <c r="J33" s="130"/>
      <c r="K33" s="130"/>
      <c r="L33" s="130"/>
    </row>
    <row r="34" spans="2:12" x14ac:dyDescent="0.3">
      <c r="B34" s="100" t="s">
        <v>59</v>
      </c>
      <c r="C34" s="130" t="s">
        <v>62</v>
      </c>
      <c r="D34" s="119"/>
      <c r="E34" s="120"/>
      <c r="F34" s="120"/>
      <c r="G34" s="120"/>
      <c r="H34" s="121"/>
      <c r="I34" s="130"/>
      <c r="J34" s="130"/>
      <c r="K34" s="130"/>
      <c r="L34" s="130"/>
    </row>
    <row r="35" spans="2:12" x14ac:dyDescent="0.3">
      <c r="B35" s="100" t="s">
        <v>78</v>
      </c>
      <c r="C35" s="132" t="s">
        <v>79</v>
      </c>
      <c r="D35" s="119"/>
      <c r="E35" s="120"/>
      <c r="F35" s="120"/>
      <c r="G35" s="120"/>
      <c r="H35" s="121"/>
      <c r="I35" s="130"/>
      <c r="J35" s="130"/>
      <c r="K35" s="130"/>
      <c r="L35" s="130"/>
    </row>
    <row r="36" spans="2:12" x14ac:dyDescent="0.3">
      <c r="B36" s="124" t="s">
        <v>50</v>
      </c>
      <c r="C36" s="132" t="s">
        <v>51</v>
      </c>
    </row>
    <row r="37" spans="2:12" x14ac:dyDescent="0.3">
      <c r="B37" s="124" t="s">
        <v>52</v>
      </c>
      <c r="C37" s="132" t="s">
        <v>53</v>
      </c>
      <c r="D37" s="119"/>
      <c r="E37" s="120"/>
      <c r="F37" s="120"/>
      <c r="G37" s="120"/>
      <c r="H37" s="121"/>
      <c r="I37" s="130"/>
      <c r="J37" s="130"/>
      <c r="K37" s="130"/>
      <c r="L37" s="130"/>
    </row>
    <row r="38" spans="2:12" ht="19.5" x14ac:dyDescent="0.3">
      <c r="B38" s="124" t="s">
        <v>54</v>
      </c>
      <c r="C38" s="132" t="s">
        <v>150</v>
      </c>
      <c r="D38" s="119"/>
      <c r="E38" s="120"/>
      <c r="F38" s="120"/>
      <c r="G38" s="120"/>
      <c r="H38" s="121"/>
      <c r="I38" s="130"/>
      <c r="J38" s="130"/>
      <c r="K38" s="130"/>
      <c r="L38" s="130"/>
    </row>
    <row r="39" spans="2:12" x14ac:dyDescent="0.3">
      <c r="B39" s="124" t="s">
        <v>55</v>
      </c>
      <c r="C39" s="132" t="s">
        <v>56</v>
      </c>
      <c r="D39" s="119"/>
      <c r="E39" s="120"/>
      <c r="F39" s="120"/>
      <c r="G39" s="120"/>
      <c r="H39" s="121"/>
      <c r="I39" s="130"/>
      <c r="J39" s="130"/>
      <c r="K39" s="130"/>
      <c r="L39" s="130"/>
    </row>
    <row r="40" spans="2:12" x14ac:dyDescent="0.3">
      <c r="B40" s="124" t="s">
        <v>63</v>
      </c>
      <c r="C40" s="130" t="s">
        <v>64</v>
      </c>
      <c r="D40" s="119"/>
      <c r="E40" s="120"/>
      <c r="F40" s="120"/>
      <c r="G40" s="120"/>
      <c r="H40" s="121"/>
      <c r="I40" s="130"/>
      <c r="J40" s="130"/>
      <c r="K40" s="130"/>
      <c r="L40" s="130"/>
    </row>
    <row r="41" spans="2:12" x14ac:dyDescent="0.3">
      <c r="B41" s="124" t="s">
        <v>69</v>
      </c>
      <c r="C41" s="130" t="s">
        <v>70</v>
      </c>
      <c r="D41" s="119"/>
      <c r="E41" s="120"/>
      <c r="F41" s="120"/>
      <c r="G41" s="120"/>
      <c r="H41" s="121"/>
      <c r="I41" s="130"/>
      <c r="J41" s="130"/>
      <c r="K41" s="130"/>
      <c r="L41" s="130"/>
    </row>
    <row r="42" spans="2:12" x14ac:dyDescent="0.3">
      <c r="B42" s="124" t="s">
        <v>57</v>
      </c>
      <c r="C42" s="130" t="s">
        <v>58</v>
      </c>
      <c r="D42" s="119"/>
      <c r="E42" s="120"/>
      <c r="F42" s="120"/>
      <c r="G42" s="120"/>
      <c r="H42" s="121"/>
      <c r="I42" s="130"/>
      <c r="J42" s="130"/>
      <c r="K42" s="130"/>
      <c r="L42" s="130"/>
    </row>
    <row r="43" spans="2:12" x14ac:dyDescent="0.3">
      <c r="B43" s="124" t="s">
        <v>66</v>
      </c>
      <c r="C43" s="132" t="s">
        <v>65</v>
      </c>
      <c r="D43" s="119"/>
      <c r="E43" s="120"/>
      <c r="F43" s="120"/>
      <c r="G43" s="120"/>
      <c r="H43" s="121"/>
      <c r="I43" s="130"/>
      <c r="J43" s="130"/>
      <c r="K43" s="130"/>
      <c r="L43" s="130"/>
    </row>
    <row r="44" spans="2:12" x14ac:dyDescent="0.3">
      <c r="C44" s="132"/>
      <c r="D44" s="119"/>
      <c r="E44" s="120"/>
      <c r="F44" s="120"/>
      <c r="G44" s="120"/>
      <c r="H44" s="121"/>
      <c r="I44" s="130"/>
      <c r="J44" s="130"/>
      <c r="K44" s="130"/>
      <c r="L44" s="130"/>
    </row>
    <row r="45" spans="2:12" ht="15.75" customHeight="1" x14ac:dyDescent="0.3">
      <c r="B45" s="132"/>
      <c r="C45" s="132"/>
      <c r="D45" s="119"/>
      <c r="E45" s="120"/>
      <c r="F45" s="120"/>
      <c r="G45" s="120"/>
      <c r="H45" s="121"/>
      <c r="I45" s="130"/>
      <c r="J45" s="130"/>
      <c r="K45" s="130"/>
      <c r="L45" s="130"/>
    </row>
    <row r="46" spans="2:12" ht="18" customHeight="1" x14ac:dyDescent="0.3">
      <c r="B46" s="132"/>
      <c r="C46" s="132"/>
      <c r="D46" s="132"/>
      <c r="E46" s="132"/>
      <c r="F46" s="132"/>
      <c r="G46" s="132"/>
      <c r="H46" s="132"/>
      <c r="I46" s="130"/>
      <c r="J46" s="130"/>
      <c r="K46" s="130"/>
      <c r="L46" s="130"/>
    </row>
    <row r="47" spans="2:12" x14ac:dyDescent="0.3">
      <c r="B47" s="132"/>
      <c r="C47" s="132"/>
      <c r="D47" s="132"/>
      <c r="E47" s="132"/>
      <c r="F47" s="132"/>
      <c r="G47" s="132"/>
      <c r="H47" s="132"/>
    </row>
    <row r="48" spans="2:12" x14ac:dyDescent="0.3">
      <c r="B48" s="132"/>
      <c r="C48" s="132"/>
      <c r="D48" s="132"/>
      <c r="E48" s="132"/>
      <c r="F48" s="132"/>
      <c r="G48" s="132"/>
      <c r="H48" s="132"/>
    </row>
    <row r="49" spans="2:8" ht="18" customHeight="1" x14ac:dyDescent="0.3">
      <c r="B49" s="132"/>
      <c r="C49" s="132"/>
      <c r="D49" s="132"/>
      <c r="E49" s="132"/>
      <c r="F49" s="132"/>
      <c r="G49" s="132"/>
      <c r="H49" s="132"/>
    </row>
    <row r="50" spans="2:8" x14ac:dyDescent="0.3">
      <c r="B50" s="132"/>
      <c r="C50" s="132"/>
      <c r="D50" s="132"/>
      <c r="E50" s="132"/>
      <c r="F50" s="132"/>
      <c r="G50" s="132"/>
      <c r="H50" s="132"/>
    </row>
    <row r="51" spans="2:8" x14ac:dyDescent="0.3">
      <c r="B51" s="132"/>
      <c r="C51" s="132"/>
    </row>
  </sheetData>
  <sortState ref="B12:C22">
    <sortCondition ref="B12"/>
  </sortState>
  <mergeCells count="3">
    <mergeCell ref="B12:C12"/>
    <mergeCell ref="B32:C32"/>
    <mergeCell ref="B4:C4"/>
  </mergeCells>
  <phoneticPr fontId="0" type="noConversion"/>
  <printOptions horizontalCentered="1"/>
  <pageMargins left="1" right="1" top="1" bottom="1" header="0.5" footer="0.5"/>
  <pageSetup scale="78" firstPageNumber="1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5"/>
  <sheetViews>
    <sheetView zoomScaleNormal="100" workbookViewId="0">
      <selection activeCell="H14" sqref="H14"/>
    </sheetView>
  </sheetViews>
  <sheetFormatPr defaultRowHeight="15" x14ac:dyDescent="0.2"/>
  <cols>
    <col min="1" max="1" width="16.85546875" style="135" customWidth="1"/>
    <col min="2" max="6" width="15.85546875" style="135" customWidth="1"/>
    <col min="7" max="7" width="12" style="135" customWidth="1"/>
    <col min="8" max="8" width="15.85546875" style="135" customWidth="1"/>
    <col min="9" max="9" width="19.28515625" style="135" customWidth="1"/>
    <col min="10" max="10" width="9.28515625" style="135" bestFit="1" customWidth="1"/>
    <col min="11" max="11" width="7.42578125" style="135" customWidth="1"/>
    <col min="12" max="12" width="4.7109375" style="135" customWidth="1"/>
    <col min="13" max="14" width="9.140625" style="135"/>
    <col min="15" max="15" width="10.42578125" style="135" bestFit="1" customWidth="1"/>
    <col min="16" max="16384" width="9.140625" style="135"/>
  </cols>
  <sheetData>
    <row r="1" spans="1:6" x14ac:dyDescent="0.2">
      <c r="A1" s="179"/>
      <c r="B1" s="179"/>
      <c r="C1" s="179"/>
      <c r="D1" s="179"/>
      <c r="E1" s="179"/>
      <c r="F1" s="179"/>
    </row>
    <row r="2" spans="1:6" x14ac:dyDescent="0.2">
      <c r="A2" s="801"/>
      <c r="B2" s="801"/>
      <c r="C2" s="801"/>
      <c r="D2" s="801"/>
      <c r="E2" s="801"/>
      <c r="F2" s="801"/>
    </row>
    <row r="3" spans="1:6" x14ac:dyDescent="0.2">
      <c r="A3" s="179"/>
      <c r="B3" s="179"/>
      <c r="C3" s="179"/>
      <c r="D3" s="179"/>
      <c r="E3" s="179"/>
      <c r="F3" s="179"/>
    </row>
    <row r="4" spans="1:6" x14ac:dyDescent="0.2">
      <c r="A4" s="179"/>
      <c r="B4" s="179"/>
      <c r="C4" s="179"/>
      <c r="D4" s="179"/>
      <c r="E4" s="179"/>
      <c r="F4" s="179"/>
    </row>
    <row r="5" spans="1:6" x14ac:dyDescent="0.2">
      <c r="A5" s="179"/>
      <c r="B5" s="179"/>
      <c r="C5" s="179"/>
      <c r="D5" s="179"/>
      <c r="E5" s="179"/>
      <c r="F5" s="179"/>
    </row>
    <row r="6" spans="1:6" x14ac:dyDescent="0.2">
      <c r="A6" s="179"/>
      <c r="B6" s="179"/>
      <c r="C6" s="179"/>
      <c r="D6" s="179"/>
      <c r="E6" s="179"/>
      <c r="F6" s="179"/>
    </row>
    <row r="7" spans="1:6" x14ac:dyDescent="0.2">
      <c r="A7" s="179"/>
      <c r="B7" s="179"/>
      <c r="C7" s="179"/>
      <c r="D7" s="179"/>
      <c r="E7" s="179"/>
      <c r="F7" s="179"/>
    </row>
    <row r="8" spans="1:6" x14ac:dyDescent="0.2">
      <c r="A8" s="179"/>
      <c r="B8" s="179"/>
      <c r="C8" s="179"/>
      <c r="D8" s="179"/>
      <c r="E8" s="179"/>
      <c r="F8" s="179"/>
    </row>
    <row r="9" spans="1:6" x14ac:dyDescent="0.2">
      <c r="A9" s="179"/>
      <c r="B9" s="179"/>
      <c r="C9" s="179"/>
      <c r="D9" s="179"/>
      <c r="E9" s="179"/>
      <c r="F9" s="179"/>
    </row>
    <row r="10" spans="1:6" x14ac:dyDescent="0.2">
      <c r="A10" s="179"/>
      <c r="B10" s="179"/>
      <c r="C10" s="179"/>
      <c r="D10" s="179"/>
      <c r="E10" s="179"/>
      <c r="F10" s="179"/>
    </row>
    <row r="11" spans="1:6" x14ac:dyDescent="0.2">
      <c r="A11" s="179"/>
      <c r="B11" s="179"/>
      <c r="C11" s="179"/>
      <c r="D11" s="179"/>
      <c r="E11" s="179"/>
      <c r="F11" s="179"/>
    </row>
    <row r="12" spans="1:6" x14ac:dyDescent="0.2">
      <c r="A12" s="179"/>
      <c r="B12" s="179"/>
      <c r="C12" s="179"/>
      <c r="D12" s="179"/>
      <c r="E12" s="179"/>
      <c r="F12" s="179"/>
    </row>
    <row r="13" spans="1:6" x14ac:dyDescent="0.2">
      <c r="A13" s="179"/>
      <c r="B13" s="179"/>
      <c r="C13" s="179"/>
      <c r="D13" s="179"/>
      <c r="E13" s="179"/>
      <c r="F13" s="179"/>
    </row>
    <row r="14" spans="1:6" x14ac:dyDescent="0.2">
      <c r="A14" s="179"/>
      <c r="B14" s="179"/>
      <c r="C14" s="179"/>
      <c r="D14" s="179"/>
      <c r="E14" s="179"/>
      <c r="F14" s="179"/>
    </row>
    <row r="15" spans="1:6" x14ac:dyDescent="0.2">
      <c r="A15" s="179"/>
      <c r="B15" s="179"/>
      <c r="C15" s="179"/>
      <c r="D15" s="179"/>
      <c r="E15" s="179"/>
      <c r="F15" s="179"/>
    </row>
    <row r="16" spans="1:6" x14ac:dyDescent="0.2">
      <c r="A16" s="179"/>
      <c r="B16" s="179"/>
      <c r="C16" s="179"/>
      <c r="D16" s="179"/>
      <c r="E16" s="179"/>
      <c r="F16" s="179"/>
    </row>
    <row r="17" spans="1:6" x14ac:dyDescent="0.2">
      <c r="A17" s="179"/>
      <c r="B17" s="179"/>
      <c r="C17" s="179"/>
      <c r="D17" s="179"/>
      <c r="E17" s="179"/>
      <c r="F17" s="179"/>
    </row>
    <row r="18" spans="1:6" x14ac:dyDescent="0.2">
      <c r="A18" s="179"/>
      <c r="B18" s="179"/>
      <c r="C18" s="179"/>
      <c r="D18" s="179"/>
      <c r="E18" s="179"/>
      <c r="F18" s="179"/>
    </row>
    <row r="19" spans="1:6" x14ac:dyDescent="0.2">
      <c r="A19" s="179"/>
      <c r="B19" s="179"/>
      <c r="C19" s="179"/>
      <c r="D19" s="179"/>
      <c r="E19" s="179"/>
      <c r="F19" s="179"/>
    </row>
    <row r="20" spans="1:6" x14ac:dyDescent="0.2">
      <c r="A20" s="179"/>
      <c r="B20" s="179"/>
      <c r="C20" s="179"/>
      <c r="D20" s="179"/>
      <c r="E20" s="179"/>
      <c r="F20" s="179"/>
    </row>
    <row r="21" spans="1:6" x14ac:dyDescent="0.2">
      <c r="A21" s="179"/>
      <c r="B21" s="179"/>
      <c r="C21" s="179"/>
      <c r="D21" s="179"/>
      <c r="E21" s="179"/>
      <c r="F21" s="179"/>
    </row>
    <row r="22" spans="1:6" x14ac:dyDescent="0.2">
      <c r="A22" s="179"/>
      <c r="B22" s="179"/>
      <c r="C22" s="179"/>
      <c r="D22" s="179"/>
      <c r="E22" s="179"/>
      <c r="F22" s="179"/>
    </row>
    <row r="23" spans="1:6" x14ac:dyDescent="0.2">
      <c r="A23" s="179"/>
      <c r="B23" s="179"/>
      <c r="C23" s="179"/>
      <c r="D23" s="179"/>
      <c r="E23" s="179"/>
      <c r="F23" s="179"/>
    </row>
    <row r="24" spans="1:6" x14ac:dyDescent="0.2">
      <c r="A24" s="179"/>
      <c r="B24" s="179"/>
      <c r="C24" s="179"/>
      <c r="D24" s="179"/>
      <c r="E24" s="179"/>
      <c r="F24" s="179"/>
    </row>
    <row r="25" spans="1:6" x14ac:dyDescent="0.2">
      <c r="A25" s="179"/>
      <c r="B25" s="179"/>
      <c r="C25" s="179"/>
      <c r="D25" s="179"/>
      <c r="E25" s="179"/>
      <c r="F25" s="179"/>
    </row>
    <row r="26" spans="1:6" x14ac:dyDescent="0.2">
      <c r="A26" s="179"/>
      <c r="B26" s="179"/>
      <c r="C26" s="179"/>
      <c r="D26" s="179"/>
      <c r="E26" s="179"/>
      <c r="F26" s="179"/>
    </row>
    <row r="27" spans="1:6" x14ac:dyDescent="0.2">
      <c r="A27" s="179"/>
      <c r="B27" s="179"/>
      <c r="C27" s="179"/>
      <c r="D27" s="179"/>
      <c r="E27" s="179"/>
      <c r="F27" s="179"/>
    </row>
    <row r="28" spans="1:6" x14ac:dyDescent="0.2">
      <c r="A28" s="179"/>
      <c r="B28" s="179"/>
      <c r="C28" s="179"/>
      <c r="D28" s="179"/>
      <c r="E28" s="179"/>
      <c r="F28" s="179"/>
    </row>
    <row r="29" spans="1:6" x14ac:dyDescent="0.2">
      <c r="A29" s="179"/>
      <c r="B29" s="179"/>
      <c r="C29" s="179"/>
      <c r="D29" s="179"/>
      <c r="E29" s="179"/>
      <c r="F29" s="179"/>
    </row>
    <row r="30" spans="1:6" x14ac:dyDescent="0.2">
      <c r="A30" s="179"/>
      <c r="B30" s="179"/>
      <c r="C30" s="179"/>
      <c r="D30" s="179"/>
      <c r="E30" s="179"/>
      <c r="F30" s="179"/>
    </row>
    <row r="31" spans="1:6" x14ac:dyDescent="0.2">
      <c r="A31" s="179"/>
      <c r="B31" s="179"/>
      <c r="C31" s="179"/>
      <c r="D31" s="179"/>
      <c r="E31" s="179"/>
      <c r="F31" s="179"/>
    </row>
    <row r="32" spans="1:6" x14ac:dyDescent="0.2">
      <c r="A32" s="179"/>
      <c r="B32" s="179"/>
      <c r="C32" s="179"/>
      <c r="D32" s="179"/>
      <c r="E32" s="179"/>
      <c r="F32" s="179"/>
    </row>
    <row r="33" spans="1:6" x14ac:dyDescent="0.2">
      <c r="A33" s="179"/>
      <c r="B33" s="179"/>
      <c r="C33" s="179"/>
      <c r="D33" s="179"/>
      <c r="E33" s="179"/>
      <c r="F33" s="179"/>
    </row>
    <row r="34" spans="1:6" x14ac:dyDescent="0.2">
      <c r="A34" s="179"/>
      <c r="B34" s="179"/>
      <c r="C34" s="179"/>
      <c r="D34" s="179"/>
      <c r="E34" s="179"/>
      <c r="F34" s="179"/>
    </row>
    <row r="35" spans="1:6" x14ac:dyDescent="0.2">
      <c r="A35" s="179"/>
      <c r="B35" s="179"/>
      <c r="C35" s="179"/>
      <c r="D35" s="179"/>
      <c r="E35" s="179"/>
      <c r="F35" s="179"/>
    </row>
    <row r="36" spans="1:6" x14ac:dyDescent="0.2">
      <c r="A36" s="179"/>
      <c r="B36" s="179"/>
      <c r="C36" s="179"/>
      <c r="D36" s="179"/>
      <c r="E36" s="179"/>
      <c r="F36" s="179"/>
    </row>
    <row r="37" spans="1:6" x14ac:dyDescent="0.2">
      <c r="A37" s="179"/>
      <c r="B37" s="179"/>
      <c r="C37" s="179"/>
      <c r="D37" s="179"/>
      <c r="E37" s="179"/>
      <c r="F37" s="179"/>
    </row>
    <row r="38" spans="1:6" x14ac:dyDescent="0.2">
      <c r="A38" s="179"/>
      <c r="B38" s="179"/>
      <c r="C38" s="179"/>
      <c r="D38" s="179"/>
      <c r="E38" s="179"/>
      <c r="F38" s="179"/>
    </row>
    <row r="39" spans="1:6" x14ac:dyDescent="0.2">
      <c r="A39" s="179"/>
      <c r="B39" s="179"/>
      <c r="C39" s="179"/>
      <c r="D39" s="179"/>
      <c r="E39" s="179"/>
      <c r="F39" s="179"/>
    </row>
    <row r="40" spans="1:6" x14ac:dyDescent="0.2">
      <c r="A40" s="179"/>
      <c r="B40" s="179"/>
      <c r="C40" s="179"/>
      <c r="D40" s="179"/>
      <c r="E40" s="179"/>
      <c r="F40" s="179"/>
    </row>
    <row r="41" spans="1:6" x14ac:dyDescent="0.2">
      <c r="A41" s="179"/>
      <c r="B41" s="179"/>
      <c r="C41" s="179"/>
      <c r="D41" s="179"/>
      <c r="E41" s="179"/>
      <c r="F41" s="179"/>
    </row>
    <row r="42" spans="1:6" x14ac:dyDescent="0.2">
      <c r="A42" s="179"/>
      <c r="B42" s="179"/>
      <c r="C42" s="179"/>
      <c r="D42" s="179"/>
      <c r="E42" s="179"/>
      <c r="F42" s="179"/>
    </row>
    <row r="43" spans="1:6" x14ac:dyDescent="0.2">
      <c r="A43" s="179"/>
      <c r="B43" s="179"/>
      <c r="C43" s="179"/>
      <c r="D43" s="179"/>
      <c r="E43" s="179"/>
      <c r="F43" s="179"/>
    </row>
    <row r="44" spans="1:6" x14ac:dyDescent="0.2">
      <c r="A44" s="179"/>
      <c r="B44" s="179"/>
      <c r="C44" s="179"/>
      <c r="D44" s="179"/>
      <c r="E44" s="179"/>
      <c r="F44" s="179"/>
    </row>
    <row r="45" spans="1:6" x14ac:dyDescent="0.2">
      <c r="A45" s="179"/>
      <c r="B45" s="179"/>
      <c r="C45" s="179"/>
      <c r="D45" s="179"/>
      <c r="E45" s="179"/>
      <c r="F45" s="179"/>
    </row>
  </sheetData>
  <mergeCells count="1">
    <mergeCell ref="A2:F2"/>
  </mergeCells>
  <printOptions horizontalCentered="1"/>
  <pageMargins left="1" right="1" top="1" bottom="1" header="0.5" footer="0.5"/>
  <pageSetup scale="78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94"/>
  <sheetViews>
    <sheetView topLeftCell="B55" zoomScale="90" zoomScaleNormal="90" workbookViewId="0">
      <pane xSplit="1" topLeftCell="C1" activePane="topRight" state="frozen"/>
      <selection activeCell="B1" sqref="B1"/>
      <selection pane="topRight" activeCell="O13" sqref="O13"/>
    </sheetView>
  </sheetViews>
  <sheetFormatPr defaultRowHeight="17.25" x14ac:dyDescent="0.3"/>
  <cols>
    <col min="1" max="1" width="9.140625" style="6"/>
    <col min="2" max="2" width="18.85546875" style="4" customWidth="1"/>
    <col min="3" max="4" width="18.7109375" style="231" customWidth="1"/>
    <col min="5" max="5" width="19.7109375" style="276" customWidth="1"/>
    <col min="6" max="8" width="19.7109375" style="282" customWidth="1"/>
    <col min="9" max="9" width="22.28515625" style="287" bestFit="1" customWidth="1"/>
    <col min="10" max="10" width="22.28515625" style="290" customWidth="1"/>
    <col min="11" max="11" width="22.28515625" style="5" customWidth="1"/>
    <col min="12" max="12" width="15.7109375" style="4" customWidth="1"/>
    <col min="13" max="13" width="9.140625" style="3"/>
    <col min="14" max="14" width="10" style="3" customWidth="1"/>
    <col min="15" max="16384" width="9.140625" style="3"/>
  </cols>
  <sheetData>
    <row r="1" spans="1:12" x14ac:dyDescent="0.3">
      <c r="A1" s="3"/>
      <c r="K1" s="266"/>
      <c r="L1" s="267"/>
    </row>
    <row r="2" spans="1:12" s="6" customFormat="1" x14ac:dyDescent="0.3">
      <c r="A2" s="3"/>
      <c r="B2" s="293" t="s">
        <v>325</v>
      </c>
      <c r="C2" s="294"/>
      <c r="D2" s="294"/>
      <c r="E2" s="295"/>
      <c r="F2" s="296"/>
      <c r="G2" s="283"/>
      <c r="H2" s="226"/>
      <c r="I2" s="32"/>
      <c r="J2" s="291"/>
      <c r="K2" s="24"/>
      <c r="L2" s="24"/>
    </row>
    <row r="3" spans="1:12" s="14" customFormat="1" x14ac:dyDescent="0.3">
      <c r="A3" s="3"/>
      <c r="B3" s="13"/>
      <c r="C3" s="30"/>
      <c r="D3" s="30"/>
      <c r="E3" s="277"/>
      <c r="F3" s="228"/>
      <c r="G3" s="228"/>
      <c r="H3" s="228"/>
      <c r="I3" s="288"/>
      <c r="J3" s="292"/>
      <c r="K3" s="8"/>
      <c r="L3" s="8"/>
    </row>
    <row r="4" spans="1:12" s="18" customFormat="1" ht="60" customHeight="1" x14ac:dyDescent="0.2">
      <c r="A4" s="15"/>
      <c r="B4" s="269" t="s">
        <v>8</v>
      </c>
      <c r="C4" s="258" t="s">
        <v>9</v>
      </c>
      <c r="D4" s="258" t="s">
        <v>73</v>
      </c>
      <c r="E4" s="259" t="s">
        <v>86</v>
      </c>
      <c r="F4" s="260" t="s">
        <v>15</v>
      </c>
      <c r="G4" s="260" t="s">
        <v>16</v>
      </c>
      <c r="H4" s="285" t="s">
        <v>692</v>
      </c>
      <c r="I4" s="285" t="s">
        <v>693</v>
      </c>
      <c r="J4" s="260" t="s">
        <v>88</v>
      </c>
      <c r="K4" s="200"/>
      <c r="L4" s="268"/>
    </row>
    <row r="5" spans="1:12" s="18" customFormat="1" ht="15" customHeight="1" x14ac:dyDescent="0.3">
      <c r="B5" s="270" t="s">
        <v>10</v>
      </c>
      <c r="C5" s="261" t="s">
        <v>11</v>
      </c>
      <c r="D5" s="262" t="s">
        <v>11</v>
      </c>
      <c r="E5" s="263" t="s">
        <v>11</v>
      </c>
      <c r="F5" s="261" t="s">
        <v>11</v>
      </c>
      <c r="G5" s="261" t="s">
        <v>11</v>
      </c>
      <c r="H5" s="286" t="s">
        <v>11</v>
      </c>
      <c r="I5" s="286" t="s">
        <v>694</v>
      </c>
      <c r="J5" s="261" t="s">
        <v>89</v>
      </c>
      <c r="K5" s="41"/>
      <c r="L5" s="24"/>
    </row>
    <row r="6" spans="1:12" s="19" customFormat="1" ht="15" customHeight="1" x14ac:dyDescent="0.3">
      <c r="B6" s="271" t="s">
        <v>12</v>
      </c>
      <c r="C6" s="261" t="s">
        <v>13</v>
      </c>
      <c r="D6" s="264" t="s">
        <v>206</v>
      </c>
      <c r="E6" s="265" t="s">
        <v>20</v>
      </c>
      <c r="F6" s="261" t="s">
        <v>20</v>
      </c>
      <c r="G6" s="261" t="s">
        <v>695</v>
      </c>
      <c r="H6" s="286" t="s">
        <v>695</v>
      </c>
      <c r="I6" s="286" t="s">
        <v>695</v>
      </c>
      <c r="J6" s="261" t="s">
        <v>90</v>
      </c>
      <c r="K6" s="41"/>
      <c r="L6" s="24"/>
    </row>
    <row r="7" spans="1:12" s="18" customFormat="1" ht="17.45" customHeight="1" x14ac:dyDescent="0.3">
      <c r="B7" s="272">
        <v>41640</v>
      </c>
      <c r="C7" s="273">
        <v>3.3793024499997641</v>
      </c>
      <c r="D7" s="273">
        <v>6.7028464095745326</v>
      </c>
      <c r="E7" s="278"/>
      <c r="F7" s="274"/>
      <c r="G7" s="274"/>
      <c r="H7" s="274"/>
      <c r="I7" s="284">
        <v>7730</v>
      </c>
      <c r="J7" s="289">
        <v>52.106264341553555</v>
      </c>
      <c r="K7" s="153"/>
      <c r="L7" s="24"/>
    </row>
    <row r="8" spans="1:12" s="18" customFormat="1" ht="17.45" customHeight="1" x14ac:dyDescent="0.3">
      <c r="B8" s="272">
        <f>+B7+1</f>
        <v>41641</v>
      </c>
      <c r="C8" s="273">
        <v>3.6923431999997565</v>
      </c>
      <c r="D8" s="273">
        <v>7.3237627371995169</v>
      </c>
      <c r="E8" s="278"/>
      <c r="F8" s="274"/>
      <c r="G8" s="274"/>
      <c r="H8" s="274"/>
      <c r="I8" s="284">
        <v>7730</v>
      </c>
      <c r="J8" s="274">
        <v>56.933113761077671</v>
      </c>
      <c r="K8" s="153"/>
      <c r="L8" s="24"/>
    </row>
    <row r="9" spans="1:12" s="18" customFormat="1" ht="17.45" customHeight="1" x14ac:dyDescent="0.3">
      <c r="B9" s="272">
        <f t="shared" ref="B9:B72" si="0">+B8+1</f>
        <v>41642</v>
      </c>
      <c r="C9" s="273">
        <v>3.8305315999997465</v>
      </c>
      <c r="D9" s="273">
        <v>7.5978594285994969</v>
      </c>
      <c r="E9" s="278"/>
      <c r="F9" s="274"/>
      <c r="G9" s="274"/>
      <c r="H9" s="274"/>
      <c r="I9" s="284">
        <v>7730</v>
      </c>
      <c r="J9" s="274">
        <v>59.06387340922231</v>
      </c>
      <c r="K9" s="153"/>
      <c r="L9" s="24"/>
    </row>
    <row r="10" spans="1:12" s="18" customFormat="1" ht="17.45" customHeight="1" x14ac:dyDescent="0.3">
      <c r="B10" s="272">
        <f t="shared" si="0"/>
        <v>41643</v>
      </c>
      <c r="C10" s="273">
        <v>3.968719999999736</v>
      </c>
      <c r="D10" s="273">
        <v>7.871956119999477</v>
      </c>
      <c r="E10" s="278"/>
      <c r="F10" s="274"/>
      <c r="G10" s="274"/>
      <c r="H10" s="274"/>
      <c r="I10" s="284">
        <v>7730</v>
      </c>
      <c r="J10" s="274">
        <v>61.19463305736695</v>
      </c>
      <c r="K10" s="153"/>
      <c r="L10" s="24"/>
    </row>
    <row r="11" spans="1:12" s="18" customFormat="1" ht="17.45" customHeight="1" x14ac:dyDescent="0.3">
      <c r="B11" s="272">
        <f t="shared" si="0"/>
        <v>41644</v>
      </c>
      <c r="C11" s="273">
        <v>3.7873477249997491</v>
      </c>
      <c r="D11" s="273">
        <v>7.5122042125370028</v>
      </c>
      <c r="E11" s="278"/>
      <c r="F11" s="274"/>
      <c r="G11" s="274"/>
      <c r="H11" s="274"/>
      <c r="I11" s="284">
        <v>7730</v>
      </c>
      <c r="J11" s="274">
        <v>58.398011019177112</v>
      </c>
      <c r="K11" s="153"/>
      <c r="L11" s="24"/>
    </row>
    <row r="12" spans="1:12" s="18" customFormat="1" ht="17.45" customHeight="1" x14ac:dyDescent="0.3">
      <c r="B12" s="272">
        <f t="shared" si="0"/>
        <v>41645</v>
      </c>
      <c r="C12" s="273">
        <v>5.259516124999724</v>
      </c>
      <c r="D12" s="273">
        <v>10.432250233936953</v>
      </c>
      <c r="E12" s="278"/>
      <c r="F12" s="274"/>
      <c r="G12" s="274"/>
      <c r="H12" s="274"/>
      <c r="I12" s="284">
        <v>7730</v>
      </c>
      <c r="J12" s="274">
        <v>81.097724034117817</v>
      </c>
      <c r="K12" s="153"/>
      <c r="L12" s="24"/>
    </row>
    <row r="13" spans="1:12" s="18" customFormat="1" ht="17.45" customHeight="1" x14ac:dyDescent="0.3">
      <c r="B13" s="272">
        <f t="shared" si="0"/>
        <v>41646</v>
      </c>
      <c r="C13" s="273">
        <v>4.9633116499997332</v>
      </c>
      <c r="D13" s="273">
        <v>9.8447286577744713</v>
      </c>
      <c r="E13" s="278"/>
      <c r="F13" s="274"/>
      <c r="G13" s="274"/>
      <c r="H13" s="274"/>
      <c r="I13" s="284">
        <v>7730</v>
      </c>
      <c r="J13" s="274">
        <v>76.530477123885888</v>
      </c>
      <c r="K13" s="153"/>
      <c r="L13" s="24"/>
    </row>
    <row r="14" spans="1:12" s="18" customFormat="1" ht="17.45" customHeight="1" x14ac:dyDescent="0.3">
      <c r="B14" s="272">
        <f t="shared" si="0"/>
        <v>41647</v>
      </c>
      <c r="C14" s="273">
        <v>7.7654127749996711</v>
      </c>
      <c r="D14" s="273">
        <v>15.402696239211847</v>
      </c>
      <c r="E14" s="278">
        <v>3.09E-2</v>
      </c>
      <c r="F14" s="274">
        <v>15.3</v>
      </c>
      <c r="G14" s="274">
        <v>7730</v>
      </c>
      <c r="H14" s="274">
        <v>7348</v>
      </c>
      <c r="I14" s="284">
        <v>7730</v>
      </c>
      <c r="J14" s="274">
        <v>119.73673761442635</v>
      </c>
      <c r="K14" s="153"/>
      <c r="L14" s="24"/>
    </row>
    <row r="15" spans="1:12" s="18" customFormat="1" ht="17.45" customHeight="1" x14ac:dyDescent="0.3">
      <c r="B15" s="272">
        <f t="shared" si="0"/>
        <v>41648</v>
      </c>
      <c r="C15" s="273">
        <v>6.1970942999996952</v>
      </c>
      <c r="D15" s="273">
        <v>12.291936544049396</v>
      </c>
      <c r="E15" s="278"/>
      <c r="F15" s="274"/>
      <c r="G15" s="274"/>
      <c r="H15" s="274"/>
      <c r="I15" s="284">
        <v>6360</v>
      </c>
      <c r="J15" s="274">
        <v>78.619196635092209</v>
      </c>
      <c r="K15" s="153"/>
      <c r="L15" s="24"/>
    </row>
    <row r="16" spans="1:12" s="18" customFormat="1" ht="17.45" customHeight="1" x14ac:dyDescent="0.3">
      <c r="B16" s="272">
        <f t="shared" si="0"/>
        <v>41649</v>
      </c>
      <c r="C16" s="273">
        <v>6.389257174999706</v>
      </c>
      <c r="D16" s="273">
        <v>12.673091606611917</v>
      </c>
      <c r="E16" s="278"/>
      <c r="F16" s="274"/>
      <c r="G16" s="274"/>
      <c r="H16" s="274"/>
      <c r="I16" s="284">
        <v>6360</v>
      </c>
      <c r="J16" s="274">
        <v>81.057063500469951</v>
      </c>
      <c r="K16" s="153"/>
      <c r="L16" s="24"/>
    </row>
    <row r="17" spans="2:12" s="18" customFormat="1" ht="17.45" customHeight="1" x14ac:dyDescent="0.3">
      <c r="B17" s="272">
        <f t="shared" si="0"/>
        <v>41650</v>
      </c>
      <c r="C17" s="273">
        <v>5.6364259249997133</v>
      </c>
      <c r="D17" s="273">
        <v>11.179850822236931</v>
      </c>
      <c r="E17" s="278"/>
      <c r="F17" s="274"/>
      <c r="G17" s="274"/>
      <c r="H17" s="274"/>
      <c r="I17" s="284">
        <v>6360</v>
      </c>
      <c r="J17" s="274">
        <v>71.506299027385438</v>
      </c>
      <c r="K17" s="153"/>
      <c r="L17" s="24"/>
    </row>
    <row r="18" spans="2:12" s="18" customFormat="1" ht="17.45" customHeight="1" x14ac:dyDescent="0.3">
      <c r="B18" s="272">
        <f t="shared" si="0"/>
        <v>41651</v>
      </c>
      <c r="C18" s="273">
        <v>8.1443825249996475</v>
      </c>
      <c r="D18" s="273">
        <v>16.1543827383368</v>
      </c>
      <c r="E18" s="278"/>
      <c r="F18" s="274"/>
      <c r="G18" s="274"/>
      <c r="H18" s="274"/>
      <c r="I18" s="284">
        <v>6360</v>
      </c>
      <c r="J18" s="274">
        <v>103.32339322388358</v>
      </c>
      <c r="K18" s="153"/>
      <c r="L18" s="24"/>
    </row>
    <row r="19" spans="2:12" s="18" customFormat="1" ht="17.45" customHeight="1" x14ac:dyDescent="0.3">
      <c r="B19" s="272">
        <f t="shared" si="0"/>
        <v>41652</v>
      </c>
      <c r="C19" s="273">
        <v>9.3401989249996031</v>
      </c>
      <c r="D19" s="273">
        <v>18.526284567736713</v>
      </c>
      <c r="E19" s="278"/>
      <c r="F19" s="274"/>
      <c r="G19" s="274"/>
      <c r="H19" s="274"/>
      <c r="I19" s="284">
        <v>6360</v>
      </c>
      <c r="J19" s="274">
        <v>118.49407163216105</v>
      </c>
      <c r="K19" s="153"/>
      <c r="L19" s="24"/>
    </row>
    <row r="20" spans="2:12" s="18" customFormat="1" ht="17.45" customHeight="1" x14ac:dyDescent="0.3">
      <c r="B20" s="272">
        <f t="shared" si="0"/>
        <v>41653</v>
      </c>
      <c r="C20" s="273">
        <v>11.348752558332897</v>
      </c>
      <c r="D20" s="273">
        <v>22.510250699453302</v>
      </c>
      <c r="E20" s="278"/>
      <c r="F20" s="274"/>
      <c r="G20" s="274"/>
      <c r="H20" s="274"/>
      <c r="I20" s="284">
        <v>6360</v>
      </c>
      <c r="J20" s="274">
        <v>143.97550944910162</v>
      </c>
      <c r="K20" s="153"/>
      <c r="L20" s="24"/>
    </row>
    <row r="21" spans="2:12" s="18" customFormat="1" ht="17.45" customHeight="1" x14ac:dyDescent="0.3">
      <c r="B21" s="272">
        <f t="shared" si="0"/>
        <v>41654</v>
      </c>
      <c r="C21" s="273">
        <v>10.920181591666251</v>
      </c>
      <c r="D21" s="273">
        <v>21.660180187070011</v>
      </c>
      <c r="E21" s="278">
        <v>2.1899999999999999E-2</v>
      </c>
      <c r="F21" s="274">
        <v>12.2</v>
      </c>
      <c r="G21" s="274">
        <v>6360</v>
      </c>
      <c r="H21" s="274">
        <v>6240</v>
      </c>
      <c r="I21" s="284">
        <v>6360</v>
      </c>
      <c r="J21" s="274">
        <v>138.53846049206734</v>
      </c>
      <c r="K21" s="153"/>
      <c r="L21" s="24"/>
    </row>
    <row r="22" spans="2:12" s="18" customFormat="1" ht="17.45" customHeight="1" x14ac:dyDescent="0.3">
      <c r="B22" s="272">
        <f t="shared" si="0"/>
        <v>41655</v>
      </c>
      <c r="C22" s="273">
        <v>9.0502110499996373</v>
      </c>
      <c r="D22" s="273">
        <v>17.951093617674282</v>
      </c>
      <c r="E22" s="278"/>
      <c r="F22" s="274"/>
      <c r="G22" s="274"/>
      <c r="H22" s="274"/>
      <c r="I22" s="284">
        <v>7790</v>
      </c>
      <c r="J22" s="274">
        <v>140.63050813081696</v>
      </c>
      <c r="K22" s="153"/>
      <c r="L22" s="24"/>
    </row>
    <row r="23" spans="2:12" s="18" customFormat="1" ht="17.45" customHeight="1" x14ac:dyDescent="0.3">
      <c r="B23" s="272">
        <f t="shared" si="0"/>
        <v>41656</v>
      </c>
      <c r="C23" s="273">
        <v>10.782705524999558</v>
      </c>
      <c r="D23" s="273">
        <v>21.387496408836626</v>
      </c>
      <c r="E23" s="278"/>
      <c r="F23" s="274"/>
      <c r="G23" s="274"/>
      <c r="H23" s="274"/>
      <c r="I23" s="284">
        <v>7790</v>
      </c>
      <c r="J23" s="274">
        <v>167.55160168399789</v>
      </c>
      <c r="K23" s="153"/>
      <c r="L23" s="24"/>
    </row>
    <row r="24" spans="2:12" s="18" customFormat="1" ht="17.45" customHeight="1" x14ac:dyDescent="0.3">
      <c r="B24" s="272">
        <f t="shared" si="0"/>
        <v>41657</v>
      </c>
      <c r="C24" s="273">
        <v>12.768710124999529</v>
      </c>
      <c r="D24" s="273">
        <v>25.326736532936568</v>
      </c>
      <c r="E24" s="278"/>
      <c r="F24" s="274"/>
      <c r="G24" s="274"/>
      <c r="H24" s="274"/>
      <c r="I24" s="284">
        <v>7790</v>
      </c>
      <c r="J24" s="274">
        <v>198.41196886274417</v>
      </c>
      <c r="K24" s="153"/>
      <c r="L24" s="24"/>
    </row>
    <row r="25" spans="2:12" s="18" customFormat="1" ht="17.45" customHeight="1" x14ac:dyDescent="0.3">
      <c r="B25" s="272">
        <f t="shared" si="0"/>
        <v>41658</v>
      </c>
      <c r="C25" s="273">
        <v>12.434462716666184</v>
      </c>
      <c r="D25" s="273">
        <v>24.663756798507375</v>
      </c>
      <c r="E25" s="278"/>
      <c r="F25" s="274"/>
      <c r="G25" s="274"/>
      <c r="H25" s="274"/>
      <c r="I25" s="284">
        <v>7790</v>
      </c>
      <c r="J25" s="274">
        <v>193.21812502687817</v>
      </c>
      <c r="K25" s="153"/>
      <c r="L25" s="24"/>
    </row>
    <row r="26" spans="2:12" s="18" customFormat="1" ht="17.45" customHeight="1" x14ac:dyDescent="0.3">
      <c r="B26" s="272">
        <f t="shared" si="0"/>
        <v>41659</v>
      </c>
      <c r="C26" s="273">
        <v>11.087606774999591</v>
      </c>
      <c r="D26" s="273">
        <v>21.992268038211687</v>
      </c>
      <c r="E26" s="278"/>
      <c r="F26" s="274"/>
      <c r="G26" s="274"/>
      <c r="H26" s="274"/>
      <c r="I26" s="284">
        <v>7790</v>
      </c>
      <c r="J26" s="274">
        <v>172.28943790464908</v>
      </c>
      <c r="K26" s="153"/>
      <c r="L26" s="24"/>
    </row>
    <row r="27" spans="2:12" s="18" customFormat="1" ht="17.45" customHeight="1" x14ac:dyDescent="0.3">
      <c r="B27" s="272">
        <f t="shared" si="0"/>
        <v>41660</v>
      </c>
      <c r="C27" s="273">
        <v>11.696398491666223</v>
      </c>
      <c r="D27" s="273">
        <v>23.199806408219953</v>
      </c>
      <c r="E27" s="278"/>
      <c r="F27" s="274"/>
      <c r="G27" s="274"/>
      <c r="H27" s="274"/>
      <c r="I27" s="284">
        <v>7790</v>
      </c>
      <c r="J27" s="274">
        <v>181.7494038643008</v>
      </c>
      <c r="K27" s="153"/>
      <c r="L27" s="24"/>
    </row>
    <row r="28" spans="2:12" s="18" customFormat="1" ht="17.45" customHeight="1" x14ac:dyDescent="0.3">
      <c r="B28" s="272">
        <f t="shared" si="0"/>
        <v>41661</v>
      </c>
      <c r="C28" s="273">
        <v>12.392501216666219</v>
      </c>
      <c r="D28" s="273">
        <v>24.580526163257446</v>
      </c>
      <c r="E28" s="278">
        <v>2.52E-2</v>
      </c>
      <c r="F28" s="274">
        <v>14.2</v>
      </c>
      <c r="G28" s="274">
        <v>7790</v>
      </c>
      <c r="H28" s="274">
        <v>7440</v>
      </c>
      <c r="I28" s="284">
        <v>7790</v>
      </c>
      <c r="J28" s="274">
        <v>192.56608862305018</v>
      </c>
      <c r="K28" s="153"/>
      <c r="L28" s="24"/>
    </row>
    <row r="29" spans="2:12" s="18" customFormat="1" ht="17.45" customHeight="1" x14ac:dyDescent="0.3">
      <c r="B29" s="272">
        <f t="shared" si="0"/>
        <v>41662</v>
      </c>
      <c r="C29" s="273">
        <v>12.762577141666171</v>
      </c>
      <c r="D29" s="273">
        <v>25.31457176049485</v>
      </c>
      <c r="E29" s="278"/>
      <c r="F29" s="274"/>
      <c r="G29" s="274"/>
      <c r="H29" s="274"/>
      <c r="I29" s="284">
        <v>7010</v>
      </c>
      <c r="J29" s="274">
        <v>178.45954417898133</v>
      </c>
      <c r="K29" s="153"/>
      <c r="L29" s="24"/>
    </row>
    <row r="30" spans="2:12" s="18" customFormat="1" ht="17.45" customHeight="1" x14ac:dyDescent="0.3">
      <c r="B30" s="272">
        <f t="shared" si="0"/>
        <v>41663</v>
      </c>
      <c r="C30" s="273">
        <v>13.40338353333282</v>
      </c>
      <c r="D30" s="273">
        <v>26.585611238365647</v>
      </c>
      <c r="E30" s="278"/>
      <c r="F30" s="274"/>
      <c r="G30" s="274"/>
      <c r="H30" s="274"/>
      <c r="I30" s="284">
        <v>7010</v>
      </c>
      <c r="J30" s="274">
        <v>187.41996144380334</v>
      </c>
      <c r="K30" s="153"/>
      <c r="L30" s="24"/>
    </row>
    <row r="31" spans="2:12" s="18" customFormat="1" ht="17.45" customHeight="1" x14ac:dyDescent="0.3">
      <c r="B31" s="272">
        <f t="shared" si="0"/>
        <v>41664</v>
      </c>
      <c r="C31" s="273">
        <v>18.571822658332675</v>
      </c>
      <c r="D31" s="273">
        <v>36.837210242802861</v>
      </c>
      <c r="E31" s="278"/>
      <c r="F31" s="274"/>
      <c r="G31" s="274"/>
      <c r="H31" s="274"/>
      <c r="I31" s="284">
        <v>7010</v>
      </c>
      <c r="J31" s="274">
        <v>259.69041905796763</v>
      </c>
      <c r="K31" s="153"/>
      <c r="L31" s="24"/>
    </row>
    <row r="32" spans="2:12" s="18" customFormat="1" ht="17.45" customHeight="1" x14ac:dyDescent="0.3">
      <c r="B32" s="272">
        <f t="shared" si="0"/>
        <v>41665</v>
      </c>
      <c r="C32" s="273">
        <v>20.38898952499925</v>
      </c>
      <c r="D32" s="273">
        <v>40.441560722836016</v>
      </c>
      <c r="E32" s="278"/>
      <c r="F32" s="274"/>
      <c r="G32" s="274"/>
      <c r="H32" s="274"/>
      <c r="I32" s="284">
        <v>7010</v>
      </c>
      <c r="J32" s="274">
        <v>285.09992429525613</v>
      </c>
      <c r="K32" s="153"/>
      <c r="L32" s="24"/>
    </row>
    <row r="33" spans="2:12" s="18" customFormat="1" ht="17.45" customHeight="1" x14ac:dyDescent="0.3">
      <c r="B33" s="272">
        <f t="shared" si="0"/>
        <v>41666</v>
      </c>
      <c r="C33" s="273">
        <v>21.101381141665883</v>
      </c>
      <c r="D33" s="273">
        <v>41.854589494494277</v>
      </c>
      <c r="E33" s="278"/>
      <c r="F33" s="274"/>
      <c r="G33" s="274"/>
      <c r="H33" s="274"/>
      <c r="I33" s="284">
        <v>7010</v>
      </c>
      <c r="J33" s="274">
        <v>295.06132016194209</v>
      </c>
      <c r="K33" s="153"/>
      <c r="L33" s="24"/>
    </row>
    <row r="34" spans="2:12" s="18" customFormat="1" ht="17.45" customHeight="1" x14ac:dyDescent="0.3">
      <c r="B34" s="272">
        <f t="shared" si="0"/>
        <v>41667</v>
      </c>
      <c r="C34" s="273">
        <v>17.84512623333266</v>
      </c>
      <c r="D34" s="273">
        <v>35.39580788381533</v>
      </c>
      <c r="E34" s="278"/>
      <c r="F34" s="274"/>
      <c r="G34" s="274"/>
      <c r="H34" s="274"/>
      <c r="I34" s="284">
        <v>7010</v>
      </c>
      <c r="J34" s="274">
        <v>249.52899857662842</v>
      </c>
      <c r="K34" s="153"/>
      <c r="L34" s="24"/>
    </row>
    <row r="35" spans="2:12" s="19" customFormat="1" ht="17.45" customHeight="1" x14ac:dyDescent="0.3">
      <c r="B35" s="272">
        <f t="shared" si="0"/>
        <v>41668</v>
      </c>
      <c r="C35" s="273">
        <v>16.497405408332714</v>
      </c>
      <c r="D35" s="273">
        <v>32.722603627427937</v>
      </c>
      <c r="E35" s="278">
        <v>2.8799999999999999E-2</v>
      </c>
      <c r="F35" s="274">
        <v>13.5</v>
      </c>
      <c r="G35" s="274">
        <v>7010</v>
      </c>
      <c r="H35" s="274">
        <v>6880</v>
      </c>
      <c r="I35" s="284">
        <v>7010</v>
      </c>
      <c r="J35" s="274">
        <v>230.68377308335383</v>
      </c>
      <c r="K35" s="153"/>
      <c r="L35" s="24"/>
    </row>
    <row r="36" spans="2:12" s="18" customFormat="1" ht="17.45" customHeight="1" x14ac:dyDescent="0.3">
      <c r="B36" s="272">
        <f t="shared" si="0"/>
        <v>41669</v>
      </c>
      <c r="C36" s="273">
        <v>14.469339966666121</v>
      </c>
      <c r="D36" s="273">
        <v>28.699935823882253</v>
      </c>
      <c r="E36" s="278"/>
      <c r="F36" s="274"/>
      <c r="G36" s="274"/>
      <c r="H36" s="274"/>
      <c r="I36" s="284">
        <v>6450</v>
      </c>
      <c r="J36" s="274">
        <v>186.16233462116298</v>
      </c>
      <c r="K36" s="153"/>
      <c r="L36" s="24"/>
    </row>
    <row r="37" spans="2:12" s="18" customFormat="1" ht="17.45" customHeight="1" x14ac:dyDescent="0.3">
      <c r="B37" s="272">
        <f t="shared" si="0"/>
        <v>41670</v>
      </c>
      <c r="C37" s="273">
        <v>15.993718549999398</v>
      </c>
      <c r="D37" s="273">
        <v>31.723540743923806</v>
      </c>
      <c r="E37" s="279"/>
      <c r="F37" s="284"/>
      <c r="G37" s="274"/>
      <c r="H37" s="274"/>
      <c r="I37" s="284">
        <v>6450</v>
      </c>
      <c r="J37" s="274">
        <v>205.77496910024695</v>
      </c>
      <c r="K37" s="153"/>
      <c r="L37" s="24"/>
    </row>
    <row r="38" spans="2:12" s="18" customFormat="1" ht="17.45" customHeight="1" x14ac:dyDescent="0.3">
      <c r="B38" s="272">
        <f t="shared" si="0"/>
        <v>41671</v>
      </c>
      <c r="C38" s="273">
        <v>9.9440376749995849</v>
      </c>
      <c r="D38" s="273">
        <v>19.723998728361678</v>
      </c>
      <c r="E38" s="278"/>
      <c r="F38" s="284"/>
      <c r="G38" s="274"/>
      <c r="H38" s="274"/>
      <c r="I38" s="284">
        <v>6450</v>
      </c>
      <c r="J38" s="274">
        <v>127.93985581950912</v>
      </c>
      <c r="K38" s="153"/>
      <c r="L38" s="24"/>
    </row>
    <row r="39" spans="2:12" s="18" customFormat="1" ht="17.45" customHeight="1" x14ac:dyDescent="0.3">
      <c r="B39" s="272">
        <f t="shared" si="0"/>
        <v>41672</v>
      </c>
      <c r="C39" s="273">
        <v>9.2578140249996075</v>
      </c>
      <c r="D39" s="273">
        <v>18.362874118586721</v>
      </c>
      <c r="E39" s="278"/>
      <c r="F39" s="284"/>
      <c r="G39" s="274"/>
      <c r="H39" s="274"/>
      <c r="I39" s="284">
        <v>6450</v>
      </c>
      <c r="J39" s="274">
        <v>119.11091151033159</v>
      </c>
      <c r="K39" s="153"/>
      <c r="L39" s="24"/>
    </row>
    <row r="40" spans="2:12" s="18" customFormat="1" ht="17.45" customHeight="1" x14ac:dyDescent="0.3">
      <c r="B40" s="272">
        <f t="shared" si="0"/>
        <v>41673</v>
      </c>
      <c r="C40" s="273">
        <v>18.529816066665997</v>
      </c>
      <c r="D40" s="273">
        <v>36.753890168232004</v>
      </c>
      <c r="E40" s="278"/>
      <c r="F40" s="284"/>
      <c r="G40" s="274"/>
      <c r="H40" s="274"/>
      <c r="I40" s="284">
        <v>6450</v>
      </c>
      <c r="J40" s="274">
        <v>238.40436585346808</v>
      </c>
      <c r="K40" s="153"/>
      <c r="L40" s="24"/>
    </row>
    <row r="41" spans="2:12" s="18" customFormat="1" ht="17.45" customHeight="1" x14ac:dyDescent="0.3">
      <c r="B41" s="272">
        <f t="shared" si="0"/>
        <v>41674</v>
      </c>
      <c r="C41" s="273">
        <v>21.041901583332571</v>
      </c>
      <c r="D41" s="273">
        <v>41.736611790540152</v>
      </c>
      <c r="E41" s="278"/>
      <c r="F41" s="284"/>
      <c r="G41" s="274"/>
      <c r="H41" s="274">
        <v>6160</v>
      </c>
      <c r="I41" s="284">
        <v>6450</v>
      </c>
      <c r="J41" s="274">
        <v>270.72482453562122</v>
      </c>
      <c r="K41" s="153"/>
      <c r="L41" s="24"/>
    </row>
    <row r="42" spans="2:12" s="18" customFormat="1" ht="17.45" customHeight="1" x14ac:dyDescent="0.3">
      <c r="B42" s="272">
        <f t="shared" si="0"/>
        <v>41675</v>
      </c>
      <c r="C42" s="273">
        <v>14.659405549999457</v>
      </c>
      <c r="D42" s="273">
        <v>29.076930908423925</v>
      </c>
      <c r="E42" s="278">
        <v>2.9899999999999999E-2</v>
      </c>
      <c r="F42" s="284">
        <v>11.8</v>
      </c>
      <c r="G42" s="274">
        <v>6450</v>
      </c>
      <c r="H42" s="274"/>
      <c r="I42" s="284">
        <v>6450</v>
      </c>
      <c r="J42" s="274">
        <v>188.60771587600814</v>
      </c>
      <c r="K42" s="153"/>
      <c r="L42" s="24"/>
    </row>
    <row r="43" spans="2:12" s="18" customFormat="1" ht="17.45" customHeight="1" x14ac:dyDescent="0.3">
      <c r="B43" s="272">
        <f t="shared" si="0"/>
        <v>41676</v>
      </c>
      <c r="C43" s="273">
        <v>17.446695458332698</v>
      </c>
      <c r="D43" s="273">
        <v>34.605520441602906</v>
      </c>
      <c r="E43" s="278"/>
      <c r="F43" s="284"/>
      <c r="G43" s="274"/>
      <c r="H43" s="274"/>
      <c r="I43" s="284">
        <v>6940</v>
      </c>
      <c r="J43" s="274">
        <v>241.52163054987849</v>
      </c>
      <c r="K43" s="153"/>
      <c r="L43" s="24"/>
    </row>
    <row r="44" spans="2:12" s="18" customFormat="1" ht="17.45" customHeight="1" x14ac:dyDescent="0.3">
      <c r="B44" s="272">
        <f t="shared" si="0"/>
        <v>41677</v>
      </c>
      <c r="C44" s="273">
        <v>31.942884741665495</v>
      </c>
      <c r="D44" s="273">
        <v>63.358711885093513</v>
      </c>
      <c r="E44" s="278"/>
      <c r="F44" s="284"/>
      <c r="G44" s="274"/>
      <c r="H44" s="274"/>
      <c r="I44" s="284">
        <v>6940</v>
      </c>
      <c r="J44" s="274">
        <v>442.19821602888021</v>
      </c>
      <c r="K44" s="153"/>
      <c r="L44" s="24"/>
    </row>
    <row r="45" spans="2:12" s="18" customFormat="1" ht="17.45" customHeight="1" x14ac:dyDescent="0.3">
      <c r="B45" s="272">
        <f t="shared" si="0"/>
        <v>41678</v>
      </c>
      <c r="C45" s="273">
        <v>35.061967133332153</v>
      </c>
      <c r="D45" s="273">
        <v>69.545411808964332</v>
      </c>
      <c r="E45" s="278"/>
      <c r="F45" s="284"/>
      <c r="G45" s="274"/>
      <c r="H45" s="274"/>
      <c r="I45" s="284">
        <v>6940</v>
      </c>
      <c r="J45" s="274">
        <v>485.37692954823336</v>
      </c>
      <c r="K45" s="153"/>
      <c r="L45" s="24"/>
    </row>
    <row r="46" spans="2:12" s="18" customFormat="1" ht="17.45" customHeight="1" x14ac:dyDescent="0.3">
      <c r="B46" s="272">
        <f t="shared" si="0"/>
        <v>41679</v>
      </c>
      <c r="C46" s="273">
        <v>35.768600166665429</v>
      </c>
      <c r="D46" s="273">
        <v>70.947018430580883</v>
      </c>
      <c r="E46" s="278"/>
      <c r="F46" s="284"/>
      <c r="G46" s="274"/>
      <c r="H46" s="274"/>
      <c r="I46" s="284">
        <v>6940</v>
      </c>
      <c r="J46" s="274">
        <v>495.15913517099193</v>
      </c>
      <c r="K46" s="153"/>
      <c r="L46" s="24"/>
    </row>
    <row r="47" spans="2:12" s="18" customFormat="1" ht="17.45" customHeight="1" x14ac:dyDescent="0.3">
      <c r="B47" s="272">
        <f t="shared" si="0"/>
        <v>41680</v>
      </c>
      <c r="C47" s="273">
        <v>21.842536616665893</v>
      </c>
      <c r="D47" s="273">
        <v>43.324671379156797</v>
      </c>
      <c r="E47" s="278"/>
      <c r="F47" s="284"/>
      <c r="G47" s="274"/>
      <c r="H47" s="274"/>
      <c r="I47" s="284">
        <v>6940</v>
      </c>
      <c r="J47" s="274">
        <v>302.37502979299001</v>
      </c>
      <c r="K47" s="153"/>
      <c r="L47" s="24"/>
    </row>
    <row r="48" spans="2:12" s="18" customFormat="1" ht="17.45" customHeight="1" x14ac:dyDescent="0.3">
      <c r="B48" s="272">
        <f t="shared" si="0"/>
        <v>41681</v>
      </c>
      <c r="C48" s="273">
        <v>19.901707049999278</v>
      </c>
      <c r="D48" s="273">
        <v>39.475035933673567</v>
      </c>
      <c r="E48" s="278"/>
      <c r="F48" s="284"/>
      <c r="G48" s="274"/>
      <c r="H48" s="274"/>
      <c r="I48" s="284">
        <v>6940</v>
      </c>
      <c r="J48" s="274">
        <v>275.50734458118365</v>
      </c>
      <c r="K48" s="153"/>
      <c r="L48" s="24"/>
    </row>
    <row r="49" spans="2:12" s="18" customFormat="1" ht="17.45" customHeight="1" x14ac:dyDescent="0.3">
      <c r="B49" s="272">
        <f t="shared" si="0"/>
        <v>41682</v>
      </c>
      <c r="C49" s="273">
        <v>16.814601483332684</v>
      </c>
      <c r="D49" s="273">
        <v>33.35176204219038</v>
      </c>
      <c r="E49" s="278">
        <v>3.0099999999999998E-2</v>
      </c>
      <c r="F49" s="284">
        <v>13.8</v>
      </c>
      <c r="G49" s="274">
        <v>6940</v>
      </c>
      <c r="H49" s="274">
        <v>6970</v>
      </c>
      <c r="I49" s="284">
        <v>6940</v>
      </c>
      <c r="J49" s="274">
        <v>232.7712991265233</v>
      </c>
      <c r="K49" s="153"/>
      <c r="L49" s="24"/>
    </row>
    <row r="50" spans="2:12" s="18" customFormat="1" ht="17.45" customHeight="1" x14ac:dyDescent="0.3">
      <c r="B50" s="272">
        <f t="shared" si="0"/>
        <v>41683</v>
      </c>
      <c r="C50" s="273">
        <v>18.189892283332686</v>
      </c>
      <c r="D50" s="273">
        <v>36.079651343990385</v>
      </c>
      <c r="E50" s="278"/>
      <c r="F50" s="284"/>
      <c r="G50" s="274"/>
      <c r="H50" s="274"/>
      <c r="I50" s="284">
        <v>5550</v>
      </c>
      <c r="J50" s="274">
        <v>201.3754350468154</v>
      </c>
      <c r="K50" s="153"/>
      <c r="L50" s="24"/>
    </row>
    <row r="51" spans="2:12" s="18" customFormat="1" ht="17.45" customHeight="1" x14ac:dyDescent="0.3">
      <c r="B51" s="272">
        <f t="shared" si="0"/>
        <v>41684</v>
      </c>
      <c r="C51" s="273">
        <v>18.81261175833264</v>
      </c>
      <c r="D51" s="273">
        <v>37.314815422652792</v>
      </c>
      <c r="E51" s="278"/>
      <c r="F51" s="284"/>
      <c r="G51" s="274"/>
      <c r="H51" s="274"/>
      <c r="I51" s="284">
        <v>5550</v>
      </c>
      <c r="J51" s="274">
        <v>208.26939589259476</v>
      </c>
      <c r="K51" s="153"/>
      <c r="L51" s="24"/>
    </row>
    <row r="52" spans="2:12" s="18" customFormat="1" ht="17.45" customHeight="1" x14ac:dyDescent="0.3">
      <c r="B52" s="272">
        <f t="shared" si="0"/>
        <v>41685</v>
      </c>
      <c r="C52" s="273">
        <v>19.211971699999292</v>
      </c>
      <c r="D52" s="273">
        <v>38.1069458669486</v>
      </c>
      <c r="E52" s="278"/>
      <c r="F52" s="284"/>
      <c r="G52" s="274"/>
      <c r="H52" s="274"/>
      <c r="I52" s="284">
        <v>5550</v>
      </c>
      <c r="J52" s="274">
        <v>212.69060305208319</v>
      </c>
      <c r="K52" s="153"/>
      <c r="L52" s="24"/>
    </row>
    <row r="53" spans="2:12" s="18" customFormat="1" ht="17.45" customHeight="1" x14ac:dyDescent="0.3">
      <c r="B53" s="272">
        <f t="shared" si="0"/>
        <v>41686</v>
      </c>
      <c r="C53" s="273">
        <v>19.765459924999288</v>
      </c>
      <c r="D53" s="273">
        <v>39.204789761236086</v>
      </c>
      <c r="E53" s="278"/>
      <c r="F53" s="284"/>
      <c r="G53" s="274"/>
      <c r="H53" s="274"/>
      <c r="I53" s="284">
        <v>5550</v>
      </c>
      <c r="J53" s="274">
        <v>218.81812323563</v>
      </c>
      <c r="K53" s="153"/>
      <c r="L53" s="24"/>
    </row>
    <row r="54" spans="2:12" s="18" customFormat="1" ht="17.45" customHeight="1" x14ac:dyDescent="0.3">
      <c r="B54" s="272">
        <f t="shared" si="0"/>
        <v>41687</v>
      </c>
      <c r="C54" s="273">
        <v>19.184609624999293</v>
      </c>
      <c r="D54" s="273">
        <v>38.052673191186102</v>
      </c>
      <c r="E54" s="278"/>
      <c r="F54" s="284"/>
      <c r="G54" s="274"/>
      <c r="H54" s="274"/>
      <c r="I54" s="284">
        <v>5550</v>
      </c>
      <c r="J54" s="274">
        <v>212.3876848340376</v>
      </c>
      <c r="K54" s="153"/>
      <c r="L54" s="24"/>
    </row>
    <row r="55" spans="2:12" s="18" customFormat="1" ht="17.45" customHeight="1" x14ac:dyDescent="0.3">
      <c r="B55" s="272">
        <f t="shared" si="0"/>
        <v>41688</v>
      </c>
      <c r="C55" s="273">
        <v>28.019929124998981</v>
      </c>
      <c r="D55" s="273">
        <v>55.577529419435479</v>
      </c>
      <c r="E55" s="278"/>
      <c r="F55" s="284"/>
      <c r="G55" s="274"/>
      <c r="H55" s="274"/>
      <c r="I55" s="284">
        <v>5550</v>
      </c>
      <c r="J55" s="274">
        <v>310.20114520951967</v>
      </c>
      <c r="K55" s="153"/>
      <c r="L55" s="24"/>
    </row>
    <row r="56" spans="2:12" s="18" customFormat="1" ht="17.45" customHeight="1" x14ac:dyDescent="0.3">
      <c r="B56" s="272">
        <f t="shared" si="0"/>
        <v>41689</v>
      </c>
      <c r="C56" s="273">
        <v>22.701852749999222</v>
      </c>
      <c r="D56" s="273">
        <v>45.029124929623457</v>
      </c>
      <c r="E56" s="278">
        <v>3.3099999999999997E-2</v>
      </c>
      <c r="F56" s="284">
        <v>9.85</v>
      </c>
      <c r="G56" s="274">
        <v>5550</v>
      </c>
      <c r="H56" s="274">
        <v>5490</v>
      </c>
      <c r="I56" s="284">
        <v>5550</v>
      </c>
      <c r="J56" s="274">
        <v>251.32614326082444</v>
      </c>
      <c r="K56" s="153"/>
      <c r="L56" s="24"/>
    </row>
    <row r="57" spans="2:12" s="18" customFormat="1" ht="17.45" customHeight="1" x14ac:dyDescent="0.3">
      <c r="B57" s="272">
        <f t="shared" si="0"/>
        <v>41690</v>
      </c>
      <c r="C57" s="273">
        <v>12.450097724999518</v>
      </c>
      <c r="D57" s="273">
        <v>24.694768837536543</v>
      </c>
      <c r="E57" s="278"/>
      <c r="F57" s="284"/>
      <c r="G57" s="274"/>
      <c r="H57" s="274"/>
      <c r="I57" s="284">
        <v>7890</v>
      </c>
      <c r="J57" s="274">
        <v>195.9445302980487</v>
      </c>
      <c r="K57" s="153"/>
      <c r="L57" s="24"/>
    </row>
    <row r="58" spans="2:12" s="18" customFormat="1" ht="17.45" customHeight="1" x14ac:dyDescent="0.3">
      <c r="B58" s="272">
        <f t="shared" si="0"/>
        <v>41691</v>
      </c>
      <c r="C58" s="273">
        <v>9.3269840916662954</v>
      </c>
      <c r="D58" s="273">
        <v>18.500072945820097</v>
      </c>
      <c r="E58" s="278"/>
      <c r="F58" s="284"/>
      <c r="G58" s="274"/>
      <c r="H58" s="274"/>
      <c r="I58" s="284">
        <v>7890</v>
      </c>
      <c r="J58" s="274">
        <v>146.79174070009122</v>
      </c>
      <c r="K58" s="153"/>
      <c r="L58" s="24"/>
    </row>
    <row r="59" spans="2:12" s="18" customFormat="1" ht="17.45" customHeight="1" x14ac:dyDescent="0.3">
      <c r="B59" s="272">
        <f t="shared" si="0"/>
        <v>41692</v>
      </c>
      <c r="C59" s="273">
        <v>5.7366617999997125</v>
      </c>
      <c r="D59" s="273">
        <v>11.37866868029943</v>
      </c>
      <c r="E59" s="278"/>
      <c r="F59" s="284"/>
      <c r="G59" s="274"/>
      <c r="H59" s="274"/>
      <c r="I59" s="284">
        <v>7890</v>
      </c>
      <c r="J59" s="274">
        <v>90.285837646286126</v>
      </c>
      <c r="K59" s="153"/>
      <c r="L59" s="24"/>
    </row>
    <row r="60" spans="2:12" s="18" customFormat="1" ht="17.45" customHeight="1" x14ac:dyDescent="0.3">
      <c r="B60" s="272">
        <f t="shared" si="0"/>
        <v>41693</v>
      </c>
      <c r="C60" s="273">
        <v>4.6400083499997509</v>
      </c>
      <c r="D60" s="273">
        <v>9.2034565622245061</v>
      </c>
      <c r="E60" s="278"/>
      <c r="F60" s="284"/>
      <c r="G60" s="274"/>
      <c r="H60" s="274"/>
      <c r="I60" s="284">
        <v>7890</v>
      </c>
      <c r="J60" s="274">
        <v>73.026274717033246</v>
      </c>
      <c r="K60" s="153"/>
      <c r="L60" s="24"/>
    </row>
    <row r="61" spans="2:12" s="18" customFormat="1" ht="17.45" customHeight="1" x14ac:dyDescent="0.3">
      <c r="B61" s="272">
        <f t="shared" si="0"/>
        <v>41694</v>
      </c>
      <c r="C61" s="273">
        <v>5.8993041249997171</v>
      </c>
      <c r="D61" s="273">
        <v>11.701269731936939</v>
      </c>
      <c r="E61" s="278"/>
      <c r="F61" s="284"/>
      <c r="G61" s="274"/>
      <c r="H61" s="274"/>
      <c r="I61" s="284">
        <v>7890</v>
      </c>
      <c r="J61" s="274">
        <v>92.84556646790945</v>
      </c>
      <c r="K61" s="153"/>
      <c r="L61" s="24"/>
    </row>
    <row r="62" spans="2:12" s="18" customFormat="1" ht="17.45" customHeight="1" x14ac:dyDescent="0.3">
      <c r="B62" s="272">
        <f t="shared" si="0"/>
        <v>41695</v>
      </c>
      <c r="C62" s="273">
        <v>7.3498775999996697</v>
      </c>
      <c r="D62" s="273">
        <v>14.578482219599346</v>
      </c>
      <c r="E62" s="278"/>
      <c r="F62" s="284"/>
      <c r="G62" s="274"/>
      <c r="H62" s="274"/>
      <c r="I62" s="284">
        <v>7890</v>
      </c>
      <c r="J62" s="274">
        <v>115.67526182451239</v>
      </c>
      <c r="K62" s="153"/>
      <c r="L62" s="24"/>
    </row>
    <row r="63" spans="2:12" s="18" customFormat="1" ht="17.45" customHeight="1" x14ac:dyDescent="0.3">
      <c r="B63" s="272">
        <f t="shared" si="0"/>
        <v>41696</v>
      </c>
      <c r="C63" s="273">
        <v>8.9188639083329484</v>
      </c>
      <c r="D63" s="273">
        <v>17.690566562178404</v>
      </c>
      <c r="E63" s="278">
        <v>2.9100000000000001E-2</v>
      </c>
      <c r="F63" s="284">
        <v>14.3</v>
      </c>
      <c r="G63" s="274">
        <v>7890</v>
      </c>
      <c r="H63" s="274">
        <v>7660</v>
      </c>
      <c r="I63" s="284">
        <v>7890</v>
      </c>
      <c r="J63" s="274">
        <v>140.36858488278142</v>
      </c>
      <c r="K63" s="153"/>
      <c r="L63" s="24"/>
    </row>
    <row r="64" spans="2:12" s="18" customFormat="1" ht="17.45" customHeight="1" x14ac:dyDescent="0.3">
      <c r="B64" s="272">
        <f t="shared" si="0"/>
        <v>41697</v>
      </c>
      <c r="C64" s="273">
        <v>28.19016689166568</v>
      </c>
      <c r="D64" s="273">
        <v>55.915196029618876</v>
      </c>
      <c r="E64" s="278"/>
      <c r="F64" s="284"/>
      <c r="G64" s="274"/>
      <c r="H64" s="274"/>
      <c r="I64" s="284">
        <v>6080</v>
      </c>
      <c r="J64" s="274">
        <v>341.88859031801076</v>
      </c>
      <c r="K64" s="153"/>
      <c r="L64" s="24"/>
    </row>
    <row r="65" spans="2:12" s="18" customFormat="1" ht="17.45" customHeight="1" x14ac:dyDescent="0.3">
      <c r="B65" s="272">
        <f t="shared" si="0"/>
        <v>41698</v>
      </c>
      <c r="C65" s="273">
        <v>43.512826591665174</v>
      </c>
      <c r="D65" s="273">
        <v>86.307691544567874</v>
      </c>
      <c r="E65" s="278"/>
      <c r="F65" s="284"/>
      <c r="G65" s="274"/>
      <c r="H65" s="274"/>
      <c r="I65" s="284">
        <v>6080</v>
      </c>
      <c r="J65" s="274">
        <v>527.72085391855751</v>
      </c>
      <c r="K65" s="153"/>
      <c r="L65" s="24"/>
    </row>
    <row r="66" spans="2:12" s="18" customFormat="1" x14ac:dyDescent="0.3">
      <c r="B66" s="272">
        <f t="shared" si="0"/>
        <v>41699</v>
      </c>
      <c r="C66" s="273">
        <v>44.35661494999848</v>
      </c>
      <c r="D66" s="273">
        <v>87.981345753321989</v>
      </c>
      <c r="E66" s="278"/>
      <c r="F66" s="284"/>
      <c r="G66" s="274"/>
      <c r="H66" s="274"/>
      <c r="I66" s="284">
        <v>6080</v>
      </c>
      <c r="J66" s="274">
        <v>537.9542666353376</v>
      </c>
      <c r="K66" s="153"/>
      <c r="L66" s="24"/>
    </row>
    <row r="67" spans="2:12" s="18" customFormat="1" ht="17.45" customHeight="1" x14ac:dyDescent="0.3">
      <c r="B67" s="272">
        <f t="shared" si="0"/>
        <v>41700</v>
      </c>
      <c r="C67" s="273">
        <v>29.328304941665632</v>
      </c>
      <c r="D67" s="273">
        <v>58.172692851793784</v>
      </c>
      <c r="E67" s="278"/>
      <c r="F67" s="284"/>
      <c r="G67" s="274"/>
      <c r="H67" s="274"/>
      <c r="I67" s="284">
        <v>6080</v>
      </c>
      <c r="J67" s="274">
        <v>355.69185778347639</v>
      </c>
      <c r="K67" s="153"/>
      <c r="L67" s="24"/>
    </row>
    <row r="68" spans="2:12" s="18" customFormat="1" ht="17.45" customHeight="1" x14ac:dyDescent="0.3">
      <c r="B68" s="272">
        <f t="shared" si="0"/>
        <v>41701</v>
      </c>
      <c r="C68" s="273">
        <v>29.275286491665636</v>
      </c>
      <c r="D68" s="273">
        <v>58.067530756218787</v>
      </c>
      <c r="E68" s="278"/>
      <c r="F68" s="284"/>
      <c r="G68" s="274"/>
      <c r="H68" s="274"/>
      <c r="I68" s="284">
        <v>6080</v>
      </c>
      <c r="J68" s="274">
        <v>355.0488533202178</v>
      </c>
      <c r="K68" s="153"/>
      <c r="L68" s="24"/>
    </row>
    <row r="69" spans="2:12" s="18" customFormat="1" ht="17.45" customHeight="1" x14ac:dyDescent="0.3">
      <c r="B69" s="272">
        <f t="shared" si="0"/>
        <v>41702</v>
      </c>
      <c r="C69" s="273">
        <v>30.06281510833227</v>
      </c>
      <c r="D69" s="273">
        <v>59.62959376737706</v>
      </c>
      <c r="E69" s="278"/>
      <c r="F69" s="284"/>
      <c r="G69" s="274"/>
      <c r="H69" s="274"/>
      <c r="I69" s="284">
        <v>6080</v>
      </c>
      <c r="J69" s="274">
        <v>364.59995139005048</v>
      </c>
      <c r="K69" s="153"/>
      <c r="L69" s="24"/>
    </row>
    <row r="70" spans="2:12" s="18" customFormat="1" ht="17.45" customHeight="1" x14ac:dyDescent="0.3">
      <c r="B70" s="272">
        <f t="shared" si="0"/>
        <v>41703</v>
      </c>
      <c r="C70" s="273">
        <v>24.930949583332474</v>
      </c>
      <c r="D70" s="273">
        <v>49.450538498539963</v>
      </c>
      <c r="E70" s="278">
        <v>3.3799999999999997E-2</v>
      </c>
      <c r="F70" s="284">
        <v>10.8</v>
      </c>
      <c r="G70" s="274">
        <v>6080</v>
      </c>
      <c r="H70" s="274">
        <v>5930</v>
      </c>
      <c r="I70" s="284">
        <v>6080</v>
      </c>
      <c r="J70" s="274">
        <v>302.36100556236551</v>
      </c>
      <c r="K70" s="153"/>
      <c r="L70" s="24"/>
    </row>
    <row r="71" spans="2:12" s="18" customFormat="1" ht="17.45" customHeight="1" x14ac:dyDescent="0.3">
      <c r="B71" s="272">
        <f t="shared" si="0"/>
        <v>41704</v>
      </c>
      <c r="C71" s="273">
        <v>15.356576774999409</v>
      </c>
      <c r="D71" s="273">
        <v>30.459770033211328</v>
      </c>
      <c r="E71" s="278"/>
      <c r="F71" s="284"/>
      <c r="G71" s="274"/>
      <c r="H71" s="274"/>
      <c r="I71" s="284">
        <v>7300</v>
      </c>
      <c r="J71" s="274">
        <v>223.61485802067494</v>
      </c>
      <c r="K71" s="153"/>
      <c r="L71" s="24"/>
    </row>
    <row r="72" spans="2:12" s="18" customFormat="1" ht="17.45" customHeight="1" x14ac:dyDescent="0.3">
      <c r="B72" s="272">
        <f t="shared" si="0"/>
        <v>41705</v>
      </c>
      <c r="C72" s="273">
        <v>10.861686549999567</v>
      </c>
      <c r="D72" s="273">
        <v>21.54415527192414</v>
      </c>
      <c r="E72" s="278"/>
      <c r="F72" s="284"/>
      <c r="G72" s="274"/>
      <c r="H72" s="274"/>
      <c r="I72" s="284">
        <v>7300</v>
      </c>
      <c r="J72" s="274">
        <v>158.1624948925716</v>
      </c>
      <c r="K72" s="153"/>
      <c r="L72" s="24"/>
    </row>
    <row r="73" spans="2:12" s="18" customFormat="1" ht="17.45" customHeight="1" x14ac:dyDescent="0.3">
      <c r="B73" s="272">
        <f t="shared" ref="B73:B126" si="1">+B72+1</f>
        <v>41706</v>
      </c>
      <c r="C73" s="273">
        <v>9.7467252916662677</v>
      </c>
      <c r="D73" s="273">
        <v>19.332629616020043</v>
      </c>
      <c r="E73" s="278"/>
      <c r="F73" s="284"/>
      <c r="G73" s="274"/>
      <c r="H73" s="274"/>
      <c r="I73" s="284">
        <v>7300</v>
      </c>
      <c r="J73" s="274">
        <v>141.92698178742106</v>
      </c>
      <c r="K73" s="153"/>
      <c r="L73" s="24"/>
    </row>
    <row r="74" spans="2:12" s="18" customFormat="1" ht="17.45" customHeight="1" x14ac:dyDescent="0.3">
      <c r="B74" s="272">
        <f t="shared" si="1"/>
        <v>41707</v>
      </c>
      <c r="C74" s="273">
        <v>9.6761510749996003</v>
      </c>
      <c r="D74" s="273">
        <v>19.192645657261707</v>
      </c>
      <c r="E74" s="278"/>
      <c r="F74" s="284"/>
      <c r="G74" s="274"/>
      <c r="H74" s="274"/>
      <c r="I74" s="284">
        <v>7300</v>
      </c>
      <c r="J74" s="274">
        <v>140.89931503127718</v>
      </c>
      <c r="K74" s="153"/>
      <c r="L74" s="24"/>
    </row>
    <row r="75" spans="2:12" s="18" customFormat="1" ht="17.45" customHeight="1" x14ac:dyDescent="0.3">
      <c r="B75" s="272">
        <f t="shared" si="1"/>
        <v>41708</v>
      </c>
      <c r="C75" s="273">
        <v>10.362463358332915</v>
      </c>
      <c r="D75" s="273">
        <v>20.553946071253339</v>
      </c>
      <c r="E75" s="278"/>
      <c r="F75" s="284"/>
      <c r="G75" s="274"/>
      <c r="H75" s="274"/>
      <c r="I75" s="284">
        <v>7300</v>
      </c>
      <c r="J75" s="274">
        <v>150.89305426392141</v>
      </c>
      <c r="K75" s="153"/>
      <c r="L75" s="24"/>
    </row>
    <row r="76" spans="2:12" s="18" customFormat="1" ht="17.45" customHeight="1" x14ac:dyDescent="0.3">
      <c r="B76" s="272">
        <f t="shared" si="1"/>
        <v>41709</v>
      </c>
      <c r="C76" s="273">
        <v>8.3297976499996569</v>
      </c>
      <c r="D76" s="273">
        <v>16.52215363877432</v>
      </c>
      <c r="E76" s="278"/>
      <c r="F76" s="284"/>
      <c r="G76" s="274"/>
      <c r="H76" s="274"/>
      <c r="I76" s="284">
        <v>7300</v>
      </c>
      <c r="J76" s="274">
        <v>121.29438390709942</v>
      </c>
      <c r="K76" s="153"/>
      <c r="L76" s="24"/>
    </row>
    <row r="77" spans="2:12" s="18" customFormat="1" ht="17.45" customHeight="1" x14ac:dyDescent="0.3">
      <c r="B77" s="272">
        <f t="shared" si="1"/>
        <v>41710</v>
      </c>
      <c r="C77" s="273">
        <v>7.1838898499996811</v>
      </c>
      <c r="D77" s="273">
        <v>14.249245517474368</v>
      </c>
      <c r="E77" s="278">
        <v>3.0200000000000001E-2</v>
      </c>
      <c r="F77" s="284">
        <v>14.1</v>
      </c>
      <c r="G77" s="274">
        <v>7300</v>
      </c>
      <c r="H77" s="274">
        <v>7520</v>
      </c>
      <c r="I77" s="284">
        <v>7300</v>
      </c>
      <c r="J77" s="274">
        <v>104.60824260385388</v>
      </c>
      <c r="K77" s="153"/>
      <c r="L77" s="24"/>
    </row>
    <row r="78" spans="2:12" s="18" customFormat="1" ht="17.45" customHeight="1" x14ac:dyDescent="0.3">
      <c r="B78" s="272">
        <f t="shared" si="1"/>
        <v>41711</v>
      </c>
      <c r="C78" s="273">
        <v>6.3115709249996961</v>
      </c>
      <c r="D78" s="273">
        <v>12.519000929736897</v>
      </c>
      <c r="E78" s="278"/>
      <c r="F78" s="284"/>
      <c r="G78" s="274"/>
      <c r="H78" s="274"/>
      <c r="I78" s="284">
        <v>7410</v>
      </c>
      <c r="J78" s="274">
        <v>93.290851299744133</v>
      </c>
      <c r="K78" s="153"/>
      <c r="L78" s="24"/>
    </row>
    <row r="79" spans="2:12" s="18" customFormat="1" ht="17.45" customHeight="1" x14ac:dyDescent="0.3">
      <c r="B79" s="272">
        <f t="shared" si="1"/>
        <v>41712</v>
      </c>
      <c r="C79" s="273">
        <v>4.568977524999756</v>
      </c>
      <c r="D79" s="273">
        <v>9.0625669208370159</v>
      </c>
      <c r="E79" s="278"/>
      <c r="F79" s="284"/>
      <c r="G79" s="274"/>
      <c r="H79" s="274"/>
      <c r="I79" s="284">
        <v>7410</v>
      </c>
      <c r="J79" s="274">
        <v>67.533710377602347</v>
      </c>
      <c r="K79" s="153"/>
      <c r="L79" s="24"/>
    </row>
    <row r="80" spans="2:12" s="18" customFormat="1" ht="17.45" customHeight="1" x14ac:dyDescent="0.3">
      <c r="B80" s="272">
        <f t="shared" si="1"/>
        <v>41713</v>
      </c>
      <c r="C80" s="273">
        <v>2.0411458749998208</v>
      </c>
      <c r="D80" s="273">
        <v>4.0486128430621449</v>
      </c>
      <c r="E80" s="278"/>
      <c r="F80" s="284"/>
      <c r="G80" s="274"/>
      <c r="H80" s="274"/>
      <c r="I80" s="284">
        <v>7410</v>
      </c>
      <c r="J80" s="274">
        <v>30.170022418896224</v>
      </c>
      <c r="K80" s="153"/>
      <c r="L80" s="24"/>
    </row>
    <row r="81" spans="2:12" s="18" customFormat="1" ht="17.45" customHeight="1" x14ac:dyDescent="0.3">
      <c r="B81" s="272">
        <f t="shared" si="1"/>
        <v>41714</v>
      </c>
      <c r="C81" s="273">
        <v>3.1439264749997733</v>
      </c>
      <c r="D81" s="273">
        <v>6.2359781631620503</v>
      </c>
      <c r="E81" s="278"/>
      <c r="F81" s="284"/>
      <c r="G81" s="274"/>
      <c r="H81" s="274"/>
      <c r="I81" s="284">
        <v>7410</v>
      </c>
      <c r="J81" s="274">
        <v>46.4701388547807</v>
      </c>
      <c r="K81" s="153"/>
      <c r="L81" s="24"/>
    </row>
    <row r="82" spans="2:12" s="18" customFormat="1" ht="17.45" customHeight="1" x14ac:dyDescent="0.3">
      <c r="B82" s="272">
        <f t="shared" si="1"/>
        <v>41715</v>
      </c>
      <c r="C82" s="273">
        <v>2.7168895499997916</v>
      </c>
      <c r="D82" s="273">
        <v>5.3889504224245863</v>
      </c>
      <c r="E82" s="278"/>
      <c r="F82" s="284"/>
      <c r="G82" s="274"/>
      <c r="H82" s="274"/>
      <c r="I82" s="284">
        <v>7410</v>
      </c>
      <c r="J82" s="274">
        <v>40.15813844425292</v>
      </c>
      <c r="K82" s="153"/>
      <c r="L82" s="24"/>
    </row>
    <row r="83" spans="2:12" s="18" customFormat="1" ht="17.45" customHeight="1" x14ac:dyDescent="0.3">
      <c r="B83" s="272">
        <f t="shared" si="1"/>
        <v>41716</v>
      </c>
      <c r="C83" s="273">
        <v>3.4628251499997673</v>
      </c>
      <c r="D83" s="273">
        <v>6.8685136850245385</v>
      </c>
      <c r="E83" s="278"/>
      <c r="F83" s="284"/>
      <c r="G83" s="274"/>
      <c r="H83" s="274"/>
      <c r="I83" s="284">
        <v>7410</v>
      </c>
      <c r="J83" s="274">
        <v>51.183755991089967</v>
      </c>
      <c r="K83" s="153"/>
      <c r="L83" s="24"/>
    </row>
    <row r="84" spans="2:12" s="18" customFormat="1" ht="17.45" customHeight="1" x14ac:dyDescent="0.3">
      <c r="B84" s="272">
        <f t="shared" si="1"/>
        <v>41717</v>
      </c>
      <c r="C84" s="273">
        <v>3.0341655499997837</v>
      </c>
      <c r="D84" s="273">
        <v>6.0182673684245716</v>
      </c>
      <c r="E84" s="278">
        <v>2.9499999999999998E-2</v>
      </c>
      <c r="F84" s="284">
        <v>13.5</v>
      </c>
      <c r="G84" s="274">
        <v>7410</v>
      </c>
      <c r="H84" s="274">
        <v>7200</v>
      </c>
      <c r="I84" s="284">
        <v>7410</v>
      </c>
      <c r="J84" s="274">
        <v>44.847770944418215</v>
      </c>
      <c r="K84" s="153"/>
      <c r="L84" s="24"/>
    </row>
    <row r="85" spans="2:12" s="18" customFormat="1" ht="17.45" customHeight="1" x14ac:dyDescent="0.3">
      <c r="B85" s="272">
        <f t="shared" si="1"/>
        <v>41718</v>
      </c>
      <c r="C85" s="273">
        <v>2.3700314499998067</v>
      </c>
      <c r="D85" s="273">
        <v>4.700957381074617</v>
      </c>
      <c r="E85" s="278"/>
      <c r="F85" s="284"/>
      <c r="G85" s="274"/>
      <c r="H85" s="274"/>
      <c r="I85" s="284">
        <v>7580</v>
      </c>
      <c r="J85" s="274">
        <v>35.834941182874367</v>
      </c>
      <c r="K85" s="153"/>
      <c r="L85" s="24"/>
    </row>
    <row r="86" spans="2:12" s="18" customFormat="1" ht="17.45" customHeight="1" x14ac:dyDescent="0.3">
      <c r="B86" s="272">
        <f t="shared" si="1"/>
        <v>41719</v>
      </c>
      <c r="C86" s="273">
        <v>1.775459599999837</v>
      </c>
      <c r="D86" s="273">
        <v>3.5216241165996767</v>
      </c>
      <c r="E86" s="278"/>
      <c r="F86" s="284"/>
      <c r="G86" s="274"/>
      <c r="H86" s="274"/>
      <c r="I86" s="284">
        <v>7580</v>
      </c>
      <c r="J86" s="274">
        <v>26.844998338975202</v>
      </c>
      <c r="K86" s="153"/>
      <c r="L86" s="24"/>
    </row>
    <row r="87" spans="2:12" s="18" customFormat="1" ht="17.45" customHeight="1" x14ac:dyDescent="0.3">
      <c r="B87" s="272">
        <f t="shared" si="1"/>
        <v>41720</v>
      </c>
      <c r="C87" s="273">
        <v>1.8265181749998296</v>
      </c>
      <c r="D87" s="273">
        <v>3.622898800112162</v>
      </c>
      <c r="E87" s="278"/>
      <c r="F87" s="284"/>
      <c r="G87" s="274"/>
      <c r="H87" s="274"/>
      <c r="I87" s="284">
        <v>7580</v>
      </c>
      <c r="J87" s="274">
        <v>27.617005407491636</v>
      </c>
      <c r="K87" s="153"/>
      <c r="L87" s="24"/>
    </row>
    <row r="88" spans="2:12" s="18" customFormat="1" ht="17.45" customHeight="1" x14ac:dyDescent="0.3">
      <c r="B88" s="272">
        <f t="shared" si="1"/>
        <v>41721</v>
      </c>
      <c r="C88" s="273">
        <v>2.2625859749998063</v>
      </c>
      <c r="D88" s="273">
        <v>4.487839281412116</v>
      </c>
      <c r="E88" s="278"/>
      <c r="F88" s="284"/>
      <c r="G88" s="274"/>
      <c r="H88" s="274"/>
      <c r="I88" s="284">
        <v>7580</v>
      </c>
      <c r="J88" s="274">
        <v>34.210362624226406</v>
      </c>
      <c r="K88" s="153"/>
      <c r="L88" s="24"/>
    </row>
    <row r="89" spans="2:12" s="18" customFormat="1" ht="17.45" customHeight="1" x14ac:dyDescent="0.3">
      <c r="B89" s="272">
        <f t="shared" si="1"/>
        <v>41722</v>
      </c>
      <c r="C89" s="273">
        <v>2.5876365999997994</v>
      </c>
      <c r="D89" s="273">
        <v>5.1325771960996027</v>
      </c>
      <c r="E89" s="278"/>
      <c r="F89" s="284"/>
      <c r="G89" s="274"/>
      <c r="H89" s="274"/>
      <c r="I89" s="284">
        <v>7580</v>
      </c>
      <c r="J89" s="274">
        <v>39.125137079363803</v>
      </c>
      <c r="K89" s="153"/>
      <c r="L89" s="24"/>
    </row>
    <row r="90" spans="2:12" s="18" customFormat="1" ht="17.45" customHeight="1" x14ac:dyDescent="0.3">
      <c r="B90" s="272">
        <f t="shared" si="1"/>
        <v>41723</v>
      </c>
      <c r="C90" s="273">
        <v>3.2438944499997717</v>
      </c>
      <c r="D90" s="273">
        <v>6.434264641574547</v>
      </c>
      <c r="E90" s="278"/>
      <c r="F90" s="284"/>
      <c r="G90" s="274"/>
      <c r="H90" s="274"/>
      <c r="I90" s="284">
        <v>7580</v>
      </c>
      <c r="J90" s="274">
        <v>49.047773952199613</v>
      </c>
      <c r="K90" s="153"/>
      <c r="L90" s="24"/>
    </row>
    <row r="91" spans="2:12" s="18" customFormat="1" ht="17.45" customHeight="1" x14ac:dyDescent="0.3">
      <c r="B91" s="272">
        <f t="shared" si="1"/>
        <v>41724</v>
      </c>
      <c r="C91" s="273">
        <v>1.860834349999827</v>
      </c>
      <c r="D91" s="273">
        <v>3.6909649332246568</v>
      </c>
      <c r="E91" s="278">
        <v>3.0300000000000001E-2</v>
      </c>
      <c r="F91" s="284">
        <v>13.8</v>
      </c>
      <c r="G91" s="274">
        <v>7580</v>
      </c>
      <c r="H91" s="274">
        <v>7310</v>
      </c>
      <c r="I91" s="284">
        <v>7580</v>
      </c>
      <c r="J91" s="274">
        <v>28.13586692418005</v>
      </c>
      <c r="K91" s="153"/>
      <c r="L91" s="24"/>
    </row>
    <row r="92" spans="2:12" s="18" customFormat="1" ht="17.45" customHeight="1" x14ac:dyDescent="0.3">
      <c r="B92" s="272">
        <f t="shared" si="1"/>
        <v>41725</v>
      </c>
      <c r="C92" s="273">
        <v>2.198624599999818</v>
      </c>
      <c r="D92" s="273">
        <v>4.3609718940996389</v>
      </c>
      <c r="E92" s="278"/>
      <c r="F92" s="284"/>
      <c r="G92" s="274"/>
      <c r="H92" s="274"/>
      <c r="I92" s="284">
        <v>5340</v>
      </c>
      <c r="J92" s="274">
        <v>23.419397673408096</v>
      </c>
      <c r="K92" s="153"/>
      <c r="L92" s="24"/>
    </row>
    <row r="93" spans="2:12" s="18" customFormat="1" ht="17.45" customHeight="1" x14ac:dyDescent="0.3">
      <c r="B93" s="272">
        <f t="shared" si="1"/>
        <v>41726</v>
      </c>
      <c r="C93" s="273">
        <v>4.2112455749997411</v>
      </c>
      <c r="D93" s="273">
        <v>8.3530055980119862</v>
      </c>
      <c r="E93" s="278"/>
      <c r="F93" s="284"/>
      <c r="G93" s="274"/>
      <c r="H93" s="274"/>
      <c r="I93" s="284">
        <v>5340</v>
      </c>
      <c r="J93" s="274">
        <v>44.857514475780562</v>
      </c>
      <c r="K93" s="153"/>
      <c r="L93" s="24"/>
    </row>
    <row r="94" spans="2:12" s="18" customFormat="1" ht="17.45" customHeight="1" x14ac:dyDescent="0.3">
      <c r="B94" s="272">
        <f t="shared" si="1"/>
        <v>41727</v>
      </c>
      <c r="C94" s="273">
        <v>6.3146422499996868</v>
      </c>
      <c r="D94" s="273">
        <v>12.525092902874379</v>
      </c>
      <c r="E94" s="278"/>
      <c r="F94" s="284"/>
      <c r="G94" s="274"/>
      <c r="H94" s="274"/>
      <c r="I94" s="284">
        <v>5340</v>
      </c>
      <c r="J94" s="274">
        <v>67.262559519282817</v>
      </c>
      <c r="K94" s="153"/>
      <c r="L94" s="24"/>
    </row>
    <row r="95" spans="2:12" s="18" customFormat="1" ht="17.25" customHeight="1" x14ac:dyDescent="0.3">
      <c r="B95" s="272">
        <f t="shared" si="1"/>
        <v>41728</v>
      </c>
      <c r="C95" s="273">
        <v>9.8104398749995969</v>
      </c>
      <c r="D95" s="273">
        <v>19.459007492061701</v>
      </c>
      <c r="E95" s="278"/>
      <c r="F95" s="284"/>
      <c r="G95" s="274"/>
      <c r="H95" s="274"/>
      <c r="I95" s="284">
        <v>5340</v>
      </c>
      <c r="J95" s="274">
        <v>104.49923683365256</v>
      </c>
      <c r="K95" s="153"/>
      <c r="L95" s="24"/>
    </row>
    <row r="96" spans="2:12" s="18" customFormat="1" ht="17.45" customHeight="1" x14ac:dyDescent="0.3">
      <c r="B96" s="272">
        <f t="shared" si="1"/>
        <v>41729</v>
      </c>
      <c r="C96" s="273">
        <v>9.3272591499996196</v>
      </c>
      <c r="D96" s="273">
        <v>18.500618524024247</v>
      </c>
      <c r="E96" s="278"/>
      <c r="F96" s="284"/>
      <c r="G96" s="274"/>
      <c r="H96" s="274"/>
      <c r="I96" s="284">
        <v>5340</v>
      </c>
      <c r="J96" s="274">
        <v>99.352473012806996</v>
      </c>
      <c r="K96" s="153"/>
      <c r="L96" s="24"/>
    </row>
    <row r="97" spans="2:12" s="18" customFormat="1" ht="17.45" customHeight="1" x14ac:dyDescent="0.3">
      <c r="B97" s="272">
        <f t="shared" si="1"/>
        <v>41730</v>
      </c>
      <c r="C97" s="273">
        <v>5.881570274999711</v>
      </c>
      <c r="D97" s="273">
        <v>11.666094640461926</v>
      </c>
      <c r="E97" s="278"/>
      <c r="F97" s="284"/>
      <c r="G97" s="274"/>
      <c r="H97" s="274"/>
      <c r="I97" s="284">
        <v>5340</v>
      </c>
      <c r="J97" s="274">
        <v>62.649546090917866</v>
      </c>
      <c r="K97" s="153"/>
      <c r="L97" s="24"/>
    </row>
    <row r="98" spans="2:12" s="18" customFormat="1" ht="17.45" customHeight="1" x14ac:dyDescent="0.3">
      <c r="B98" s="272">
        <f t="shared" si="1"/>
        <v>41731</v>
      </c>
      <c r="C98" s="273">
        <v>8.2634468749996177</v>
      </c>
      <c r="D98" s="273">
        <v>16.390546876561743</v>
      </c>
      <c r="E98" s="278">
        <v>4.5499999999999999E-2</v>
      </c>
      <c r="F98" s="284">
        <v>8.6</v>
      </c>
      <c r="G98" s="274">
        <v>5340</v>
      </c>
      <c r="H98" s="274">
        <v>6800</v>
      </c>
      <c r="I98" s="284">
        <v>5340</v>
      </c>
      <c r="J98" s="274">
        <v>88.020914765855665</v>
      </c>
      <c r="K98" s="153"/>
      <c r="L98" s="24"/>
    </row>
    <row r="99" spans="2:12" s="18" customFormat="1" ht="17.45" customHeight="1" x14ac:dyDescent="0.3">
      <c r="B99" s="272">
        <f t="shared" si="1"/>
        <v>41732</v>
      </c>
      <c r="C99" s="273">
        <v>9.3368904749996098</v>
      </c>
      <c r="D99" s="273">
        <v>18.519722257161728</v>
      </c>
      <c r="E99" s="278"/>
      <c r="F99" s="284"/>
      <c r="G99" s="274"/>
      <c r="H99" s="274"/>
      <c r="I99" s="284">
        <v>7080</v>
      </c>
      <c r="J99" s="274">
        <v>131.86177070677181</v>
      </c>
      <c r="K99" s="153"/>
      <c r="L99" s="24"/>
    </row>
    <row r="100" spans="2:12" s="18" customFormat="1" ht="17.45" customHeight="1" x14ac:dyDescent="0.3">
      <c r="B100" s="272">
        <f t="shared" si="1"/>
        <v>41733</v>
      </c>
      <c r="C100" s="273">
        <v>9.6314989916662714</v>
      </c>
      <c r="D100" s="273">
        <v>19.104078249970051</v>
      </c>
      <c r="E100" s="278"/>
      <c r="F100" s="284"/>
      <c r="G100" s="274"/>
      <c r="H100" s="274"/>
      <c r="I100" s="284">
        <v>7080</v>
      </c>
      <c r="J100" s="274">
        <v>136.02242791668334</v>
      </c>
      <c r="K100" s="153"/>
      <c r="L100" s="24"/>
    </row>
    <row r="101" spans="2:12" s="18" customFormat="1" ht="17.45" customHeight="1" x14ac:dyDescent="0.3">
      <c r="B101" s="272">
        <f t="shared" si="1"/>
        <v>41734</v>
      </c>
      <c r="C101" s="273">
        <v>7.2488827499996793</v>
      </c>
      <c r="D101" s="273">
        <v>14.378158934624365</v>
      </c>
      <c r="E101" s="278"/>
      <c r="F101" s="284"/>
      <c r="G101" s="274"/>
      <c r="H101" s="274"/>
      <c r="I101" s="284">
        <v>7080</v>
      </c>
      <c r="J101" s="274">
        <v>102.3735383444959</v>
      </c>
      <c r="K101" s="153"/>
      <c r="L101" s="24"/>
    </row>
    <row r="102" spans="2:12" s="18" customFormat="1" ht="17.45" customHeight="1" x14ac:dyDescent="0.3">
      <c r="B102" s="272">
        <f t="shared" si="1"/>
        <v>41735</v>
      </c>
      <c r="C102" s="273">
        <v>7.9505292249996389</v>
      </c>
      <c r="D102" s="273">
        <v>15.769874717786784</v>
      </c>
      <c r="E102" s="278"/>
      <c r="F102" s="284"/>
      <c r="G102" s="274"/>
      <c r="H102" s="274"/>
      <c r="I102" s="284">
        <v>7080</v>
      </c>
      <c r="J102" s="274">
        <v>112.28265603752135</v>
      </c>
      <c r="K102" s="153"/>
      <c r="L102" s="24"/>
    </row>
    <row r="103" spans="2:12" s="18" customFormat="1" ht="17.45" customHeight="1" x14ac:dyDescent="0.3">
      <c r="B103" s="272">
        <f t="shared" si="1"/>
        <v>41736</v>
      </c>
      <c r="C103" s="273">
        <v>7.7498927499996588</v>
      </c>
      <c r="D103" s="273">
        <v>15.371912269624323</v>
      </c>
      <c r="E103" s="278"/>
      <c r="F103" s="284"/>
      <c r="G103" s="274"/>
      <c r="H103" s="274"/>
      <c r="I103" s="284">
        <v>7080</v>
      </c>
      <c r="J103" s="274">
        <v>109.4491344349384</v>
      </c>
      <c r="K103" s="153"/>
      <c r="L103" s="24"/>
    </row>
    <row r="104" spans="2:12" s="18" customFormat="1" ht="17.45" customHeight="1" x14ac:dyDescent="0.3">
      <c r="B104" s="272">
        <f t="shared" si="1"/>
        <v>41737</v>
      </c>
      <c r="C104" s="273">
        <v>6.2847875999996949</v>
      </c>
      <c r="D104" s="273">
        <v>12.465876204599395</v>
      </c>
      <c r="E104" s="278"/>
      <c r="F104" s="284"/>
      <c r="G104" s="274"/>
      <c r="H104" s="274"/>
      <c r="I104" s="284">
        <v>7080</v>
      </c>
      <c r="J104" s="274">
        <v>88.757946092535377</v>
      </c>
      <c r="K104" s="153"/>
      <c r="L104" s="24"/>
    </row>
    <row r="105" spans="2:12" s="18" customFormat="1" ht="17.45" customHeight="1" x14ac:dyDescent="0.3">
      <c r="B105" s="272">
        <f t="shared" si="1"/>
        <v>41738</v>
      </c>
      <c r="C105" s="273">
        <v>6.1045037499997008</v>
      </c>
      <c r="D105" s="273">
        <v>12.108283188124407</v>
      </c>
      <c r="E105" s="278">
        <v>3.0700000000000002E-2</v>
      </c>
      <c r="F105" s="284">
        <v>12.4</v>
      </c>
      <c r="G105" s="274">
        <v>7080</v>
      </c>
      <c r="H105" s="274">
        <v>6840</v>
      </c>
      <c r="I105" s="284">
        <v>7080</v>
      </c>
      <c r="J105" s="274">
        <v>86.211857782461863</v>
      </c>
      <c r="K105" s="153"/>
      <c r="L105" s="24"/>
    </row>
    <row r="106" spans="2:12" s="18" customFormat="1" ht="17.45" customHeight="1" x14ac:dyDescent="0.3">
      <c r="B106" s="272">
        <f t="shared" si="1"/>
        <v>41739</v>
      </c>
      <c r="C106" s="273">
        <v>6.235120742856826</v>
      </c>
      <c r="D106" s="273">
        <v>12.367361993456514</v>
      </c>
      <c r="E106" s="278"/>
      <c r="F106" s="284"/>
      <c r="G106" s="274"/>
      <c r="H106" s="274"/>
      <c r="I106" s="284">
        <v>8080</v>
      </c>
      <c r="J106" s="274">
        <v>100.49387899970297</v>
      </c>
      <c r="K106" s="153"/>
      <c r="L106" s="24"/>
    </row>
    <row r="107" spans="2:12" s="18" customFormat="1" ht="17.45" customHeight="1" x14ac:dyDescent="0.3">
      <c r="B107" s="272">
        <f t="shared" si="1"/>
        <v>41740</v>
      </c>
      <c r="C107" s="273">
        <v>3.1</v>
      </c>
      <c r="D107" s="273">
        <v>6.1488500000000004</v>
      </c>
      <c r="E107" s="278"/>
      <c r="F107" s="284"/>
      <c r="G107" s="274"/>
      <c r="H107" s="274"/>
      <c r="I107" s="284">
        <v>8080</v>
      </c>
      <c r="J107" s="274">
        <v>49.963912127279997</v>
      </c>
      <c r="K107" s="153"/>
      <c r="L107" s="24"/>
    </row>
    <row r="108" spans="2:12" s="18" customFormat="1" ht="17.45" customHeight="1" x14ac:dyDescent="0.3">
      <c r="B108" s="272">
        <f t="shared" si="1"/>
        <v>41741</v>
      </c>
      <c r="C108" s="273">
        <v>3.1</v>
      </c>
      <c r="D108" s="273">
        <v>6.1488500000000004</v>
      </c>
      <c r="E108" s="278"/>
      <c r="F108" s="284"/>
      <c r="G108" s="274"/>
      <c r="H108" s="274"/>
      <c r="I108" s="284">
        <v>8080</v>
      </c>
      <c r="J108" s="274">
        <v>49.963912127279997</v>
      </c>
      <c r="K108" s="153"/>
      <c r="L108" s="24"/>
    </row>
    <row r="109" spans="2:12" s="18" customFormat="1" ht="17.45" customHeight="1" x14ac:dyDescent="0.3">
      <c r="B109" s="272">
        <f t="shared" si="1"/>
        <v>41742</v>
      </c>
      <c r="C109" s="273">
        <v>1.3</v>
      </c>
      <c r="D109" s="273">
        <v>2.5785500000000003</v>
      </c>
      <c r="E109" s="278"/>
      <c r="F109" s="284"/>
      <c r="G109" s="274"/>
      <c r="H109" s="274"/>
      <c r="I109" s="284">
        <v>8080</v>
      </c>
      <c r="J109" s="274">
        <v>20.952608311439999</v>
      </c>
      <c r="K109" s="153"/>
      <c r="L109" s="24"/>
    </row>
    <row r="110" spans="2:12" s="18" customFormat="1" ht="17.45" customHeight="1" x14ac:dyDescent="0.3">
      <c r="B110" s="272">
        <f t="shared" si="1"/>
        <v>41743</v>
      </c>
      <c r="C110" s="273">
        <v>1.3</v>
      </c>
      <c r="D110" s="273">
        <v>2.5785500000000003</v>
      </c>
      <c r="E110" s="278"/>
      <c r="F110" s="284"/>
      <c r="G110" s="274"/>
      <c r="H110" s="274"/>
      <c r="I110" s="284">
        <v>8080</v>
      </c>
      <c r="J110" s="274">
        <v>20.952608311439999</v>
      </c>
      <c r="K110" s="153"/>
      <c r="L110" s="24"/>
    </row>
    <row r="111" spans="2:12" s="18" customFormat="1" ht="17.45" customHeight="1" x14ac:dyDescent="0.3">
      <c r="B111" s="272">
        <f t="shared" si="1"/>
        <v>41744</v>
      </c>
      <c r="C111" s="273">
        <v>4</v>
      </c>
      <c r="D111" s="273">
        <v>7.9340000000000002</v>
      </c>
      <c r="E111" s="278"/>
      <c r="F111" s="284"/>
      <c r="G111" s="274"/>
      <c r="H111" s="274"/>
      <c r="I111" s="284">
        <v>8080</v>
      </c>
      <c r="J111" s="274">
        <v>64.469564035199994</v>
      </c>
      <c r="K111" s="153"/>
      <c r="L111" s="24"/>
    </row>
    <row r="112" spans="2:12" s="18" customFormat="1" ht="17.45" customHeight="1" x14ac:dyDescent="0.3">
      <c r="B112" s="272">
        <f t="shared" si="1"/>
        <v>41745</v>
      </c>
      <c r="C112" s="273">
        <v>4</v>
      </c>
      <c r="D112" s="273">
        <v>7.9340000000000002</v>
      </c>
      <c r="E112" s="278">
        <v>1.8200000000000001E-2</v>
      </c>
      <c r="F112" s="284">
        <v>15.3</v>
      </c>
      <c r="G112" s="274">
        <v>8080</v>
      </c>
      <c r="H112" s="274">
        <v>7999</v>
      </c>
      <c r="I112" s="284">
        <v>8080</v>
      </c>
      <c r="J112" s="274">
        <v>64.469564035199994</v>
      </c>
      <c r="K112" s="153"/>
      <c r="L112" s="24"/>
    </row>
    <row r="113" spans="2:12" s="18" customFormat="1" ht="17.45" customHeight="1" x14ac:dyDescent="0.3">
      <c r="B113" s="272">
        <f t="shared" si="1"/>
        <v>41746</v>
      </c>
      <c r="C113" s="273">
        <v>4</v>
      </c>
      <c r="D113" s="273">
        <v>7.9340000000000002</v>
      </c>
      <c r="E113" s="278"/>
      <c r="F113" s="284"/>
      <c r="G113" s="274"/>
      <c r="H113" s="274"/>
      <c r="I113" s="284">
        <v>7280</v>
      </c>
      <c r="J113" s="274">
        <v>58.086438883199996</v>
      </c>
      <c r="K113" s="153"/>
      <c r="L113" s="24"/>
    </row>
    <row r="114" spans="2:12" s="18" customFormat="1" ht="17.45" customHeight="1" x14ac:dyDescent="0.3">
      <c r="B114" s="272">
        <f t="shared" si="1"/>
        <v>41747</v>
      </c>
      <c r="C114" s="273">
        <v>4</v>
      </c>
      <c r="D114" s="273">
        <v>7.9340000000000002</v>
      </c>
      <c r="E114" s="278"/>
      <c r="F114" s="284"/>
      <c r="G114" s="274"/>
      <c r="H114" s="274"/>
      <c r="I114" s="284">
        <v>7280</v>
      </c>
      <c r="J114" s="274">
        <v>58.086438883199996</v>
      </c>
      <c r="K114" s="153"/>
      <c r="L114" s="24"/>
    </row>
    <row r="115" spans="2:12" s="18" customFormat="1" ht="17.45" customHeight="1" x14ac:dyDescent="0.3">
      <c r="B115" s="272">
        <f t="shared" si="1"/>
        <v>41748</v>
      </c>
      <c r="C115" s="273">
        <v>3.16</v>
      </c>
      <c r="D115" s="273">
        <v>6.2678600000000007</v>
      </c>
      <c r="E115" s="278"/>
      <c r="F115" s="284"/>
      <c r="G115" s="274"/>
      <c r="H115" s="274"/>
      <c r="I115" s="284">
        <v>7280</v>
      </c>
      <c r="J115" s="274">
        <v>45.888286717728008</v>
      </c>
      <c r="K115" s="153"/>
      <c r="L115" s="24"/>
    </row>
    <row r="116" spans="2:12" s="18" customFormat="1" ht="17.45" customHeight="1" x14ac:dyDescent="0.3">
      <c r="B116" s="272">
        <f t="shared" si="1"/>
        <v>41749</v>
      </c>
      <c r="C116" s="273">
        <v>3.16</v>
      </c>
      <c r="D116" s="273">
        <v>6.2678600000000007</v>
      </c>
      <c r="E116" s="278"/>
      <c r="F116" s="284"/>
      <c r="G116" s="274"/>
      <c r="H116" s="274"/>
      <c r="I116" s="284">
        <v>7280</v>
      </c>
      <c r="J116" s="274">
        <v>45.888286717728008</v>
      </c>
      <c r="K116" s="153"/>
      <c r="L116" s="24"/>
    </row>
    <row r="117" spans="2:12" s="18" customFormat="1" ht="17.45" customHeight="1" x14ac:dyDescent="0.3">
      <c r="B117" s="272">
        <f t="shared" si="1"/>
        <v>41750</v>
      </c>
      <c r="C117" s="273">
        <v>3.16</v>
      </c>
      <c r="D117" s="273">
        <v>6.2678600000000007</v>
      </c>
      <c r="E117" s="278"/>
      <c r="F117" s="284"/>
      <c r="G117" s="274"/>
      <c r="H117" s="274"/>
      <c r="I117" s="284">
        <v>7280</v>
      </c>
      <c r="J117" s="274">
        <v>45.888286717728008</v>
      </c>
      <c r="K117" s="153"/>
      <c r="L117" s="24"/>
    </row>
    <row r="118" spans="2:12" s="18" customFormat="1" ht="17.45" customHeight="1" x14ac:dyDescent="0.3">
      <c r="B118" s="272">
        <f t="shared" si="1"/>
        <v>41751</v>
      </c>
      <c r="C118" s="273">
        <v>3.16</v>
      </c>
      <c r="D118" s="273">
        <v>6.2678600000000007</v>
      </c>
      <c r="E118" s="278"/>
      <c r="F118" s="284"/>
      <c r="G118" s="274"/>
      <c r="H118" s="274"/>
      <c r="I118" s="284">
        <v>7280</v>
      </c>
      <c r="J118" s="274">
        <v>45.888286717728008</v>
      </c>
      <c r="K118" s="153"/>
      <c r="L118" s="24"/>
    </row>
    <row r="119" spans="2:12" s="18" customFormat="1" ht="17.45" customHeight="1" x14ac:dyDescent="0.3">
      <c r="B119" s="272">
        <f t="shared" si="1"/>
        <v>41752</v>
      </c>
      <c r="C119" s="273">
        <v>8.16</v>
      </c>
      <c r="D119" s="273">
        <v>16.185359999999999</v>
      </c>
      <c r="E119" s="278">
        <v>2.53E-2</v>
      </c>
      <c r="F119" s="284">
        <v>12.8</v>
      </c>
      <c r="G119" s="274">
        <v>7280</v>
      </c>
      <c r="H119" s="274">
        <v>7150</v>
      </c>
      <c r="I119" s="284">
        <v>7280</v>
      </c>
      <c r="J119" s="274">
        <v>118.496335321728</v>
      </c>
      <c r="K119" s="153"/>
      <c r="L119" s="24"/>
    </row>
    <row r="120" spans="2:12" s="18" customFormat="1" ht="17.45" customHeight="1" x14ac:dyDescent="0.3">
      <c r="B120" s="272">
        <f t="shared" si="1"/>
        <v>41753</v>
      </c>
      <c r="C120" s="273">
        <v>8.6056572499996413</v>
      </c>
      <c r="D120" s="273">
        <v>17.06932115537429</v>
      </c>
      <c r="E120" s="278"/>
      <c r="F120" s="284"/>
      <c r="G120" s="274"/>
      <c r="H120" s="274"/>
      <c r="I120" s="284">
        <v>6240</v>
      </c>
      <c r="J120" s="274">
        <v>107.11542512182955</v>
      </c>
      <c r="K120" s="153"/>
      <c r="L120" s="24"/>
    </row>
    <row r="121" spans="2:12" s="18" customFormat="1" ht="17.45" customHeight="1" x14ac:dyDescent="0.3">
      <c r="B121" s="272">
        <f t="shared" si="1"/>
        <v>41754</v>
      </c>
      <c r="C121" s="273">
        <v>4</v>
      </c>
      <c r="D121" s="273">
        <v>7.9340000000000002</v>
      </c>
      <c r="E121" s="278"/>
      <c r="F121" s="284"/>
      <c r="G121" s="274"/>
      <c r="H121" s="274"/>
      <c r="I121" s="284">
        <v>6240</v>
      </c>
      <c r="J121" s="274">
        <v>49.788376185600008</v>
      </c>
      <c r="K121" s="153"/>
      <c r="L121" s="24"/>
    </row>
    <row r="122" spans="2:12" s="18" customFormat="1" ht="17.45" customHeight="1" x14ac:dyDescent="0.3">
      <c r="B122" s="272">
        <f t="shared" si="1"/>
        <v>41755</v>
      </c>
      <c r="C122" s="273">
        <v>17.968543916665997</v>
      </c>
      <c r="D122" s="273">
        <v>35.640606858707002</v>
      </c>
      <c r="E122" s="278"/>
      <c r="F122" s="284"/>
      <c r="G122" s="274"/>
      <c r="H122" s="274"/>
      <c r="I122" s="284">
        <v>6240</v>
      </c>
      <c r="J122" s="274">
        <v>223.65615600761026</v>
      </c>
      <c r="K122" s="153"/>
      <c r="L122" s="24"/>
    </row>
    <row r="123" spans="2:12" s="18" customFormat="1" ht="17.45" customHeight="1" x14ac:dyDescent="0.3">
      <c r="B123" s="272">
        <f t="shared" si="1"/>
        <v>41756</v>
      </c>
      <c r="C123" s="273">
        <v>15.382960758332743</v>
      </c>
      <c r="D123" s="273">
        <v>30.512102664152998</v>
      </c>
      <c r="E123" s="278"/>
      <c r="F123" s="284"/>
      <c r="G123" s="274"/>
      <c r="H123" s="274"/>
      <c r="I123" s="284">
        <v>6240</v>
      </c>
      <c r="J123" s="274">
        <v>191.47315927104833</v>
      </c>
      <c r="K123" s="153"/>
      <c r="L123" s="24"/>
    </row>
    <row r="124" spans="2:12" s="18" customFormat="1" ht="17.45" customHeight="1" x14ac:dyDescent="0.3">
      <c r="B124" s="272">
        <f t="shared" si="1"/>
        <v>41757</v>
      </c>
      <c r="C124" s="273">
        <v>12.6</v>
      </c>
      <c r="D124" s="273">
        <v>24.992100000000001</v>
      </c>
      <c r="E124" s="278"/>
      <c r="F124" s="284"/>
      <c r="G124" s="274"/>
      <c r="H124" s="274"/>
      <c r="I124" s="284">
        <v>6240</v>
      </c>
      <c r="J124" s="274">
        <v>156.83338498463999</v>
      </c>
      <c r="K124" s="153"/>
      <c r="L124" s="24"/>
    </row>
    <row r="125" spans="2:12" s="18" customFormat="1" ht="17.45" customHeight="1" x14ac:dyDescent="0.3">
      <c r="B125" s="272">
        <f t="shared" si="1"/>
        <v>41758</v>
      </c>
      <c r="C125" s="273">
        <v>18.2</v>
      </c>
      <c r="D125" s="273">
        <v>36.099699999999999</v>
      </c>
      <c r="E125" s="278"/>
      <c r="F125" s="284"/>
      <c r="G125" s="274"/>
      <c r="H125" s="274"/>
      <c r="I125" s="284">
        <v>6240</v>
      </c>
      <c r="J125" s="274">
        <v>226.53711164448001</v>
      </c>
      <c r="K125" s="153"/>
      <c r="L125" s="24"/>
    </row>
    <row r="126" spans="2:12" s="18" customFormat="1" ht="17.45" customHeight="1" x14ac:dyDescent="0.3">
      <c r="B126" s="272">
        <f t="shared" si="1"/>
        <v>41759</v>
      </c>
      <c r="C126" s="273">
        <v>12.2</v>
      </c>
      <c r="D126" s="273">
        <v>24.198699999999999</v>
      </c>
      <c r="E126" s="278">
        <v>3.6999999999999998E-2</v>
      </c>
      <c r="F126" s="284">
        <v>9.74</v>
      </c>
      <c r="G126" s="274">
        <v>6240</v>
      </c>
      <c r="H126" s="274">
        <v>5700</v>
      </c>
      <c r="I126" s="284">
        <v>6240</v>
      </c>
      <c r="J126" s="274">
        <v>151.85454736608</v>
      </c>
      <c r="K126" s="153"/>
      <c r="L126" s="24"/>
    </row>
    <row r="127" spans="2:12" s="18" customFormat="1" ht="17.45" customHeight="1" x14ac:dyDescent="0.3">
      <c r="B127" s="272">
        <v>41760</v>
      </c>
      <c r="C127" s="273">
        <v>7.8425218249996567</v>
      </c>
      <c r="D127" s="273">
        <v>15.55564203988682</v>
      </c>
      <c r="E127" s="278"/>
      <c r="F127" s="284"/>
      <c r="G127" s="274"/>
      <c r="H127" s="274"/>
      <c r="I127" s="284">
        <v>6310</v>
      </c>
      <c r="J127" s="274">
        <v>98.711664804883569</v>
      </c>
      <c r="K127" s="153"/>
      <c r="L127" s="24"/>
    </row>
    <row r="128" spans="2:12" s="18" customFormat="1" ht="17.45" customHeight="1" x14ac:dyDescent="0.3">
      <c r="B128" s="272">
        <v>41761</v>
      </c>
      <c r="C128" s="273">
        <v>9.9882450999995935</v>
      </c>
      <c r="D128" s="273">
        <v>19.811684155849193</v>
      </c>
      <c r="E128" s="278"/>
      <c r="F128" s="284"/>
      <c r="G128" s="274"/>
      <c r="H128" s="274"/>
      <c r="I128" s="284">
        <v>6310</v>
      </c>
      <c r="J128" s="274">
        <v>125.71929339836088</v>
      </c>
      <c r="K128" s="153"/>
      <c r="L128" s="24"/>
    </row>
    <row r="129" spans="2:12" s="18" customFormat="1" ht="17.45" customHeight="1" x14ac:dyDescent="0.3">
      <c r="B129" s="272">
        <v>41762</v>
      </c>
      <c r="C129" s="273">
        <v>9.8993027083329288</v>
      </c>
      <c r="D129" s="273">
        <v>19.635266921978364</v>
      </c>
      <c r="E129" s="278"/>
      <c r="F129" s="284"/>
      <c r="G129" s="274"/>
      <c r="H129" s="274"/>
      <c r="I129" s="284">
        <v>6310</v>
      </c>
      <c r="J129" s="274">
        <v>124.59979998169514</v>
      </c>
      <c r="K129" s="153"/>
      <c r="L129" s="24"/>
    </row>
    <row r="130" spans="2:12" s="18" customFormat="1" ht="17.45" customHeight="1" x14ac:dyDescent="0.3">
      <c r="B130" s="272">
        <v>41763</v>
      </c>
      <c r="C130" s="273">
        <v>9.3717126333329439</v>
      </c>
      <c r="D130" s="273">
        <v>18.588792008215894</v>
      </c>
      <c r="E130" s="278"/>
      <c r="F130" s="284"/>
      <c r="G130" s="274"/>
      <c r="H130" s="274"/>
      <c r="I130" s="284">
        <v>6310</v>
      </c>
      <c r="J130" s="274">
        <v>117.95916884289892</v>
      </c>
      <c r="K130" s="153"/>
      <c r="L130" s="24"/>
    </row>
    <row r="131" spans="2:12" s="18" customFormat="1" ht="17.45" customHeight="1" x14ac:dyDescent="0.3">
      <c r="B131" s="272">
        <v>41764</v>
      </c>
      <c r="C131" s="273">
        <v>9.5337550999996026</v>
      </c>
      <c r="D131" s="273">
        <v>18.910203240849214</v>
      </c>
      <c r="E131" s="278"/>
      <c r="F131" s="284"/>
      <c r="G131" s="274"/>
      <c r="H131" s="274"/>
      <c r="I131" s="284">
        <v>6310</v>
      </c>
      <c r="J131" s="274">
        <v>119.99875279442416</v>
      </c>
      <c r="K131" s="153"/>
      <c r="L131" s="24"/>
    </row>
    <row r="132" spans="2:12" s="18" customFormat="1" ht="17.45" customHeight="1" x14ac:dyDescent="0.3">
      <c r="B132" s="272">
        <v>41765</v>
      </c>
      <c r="C132" s="273">
        <v>6.5562379249996994</v>
      </c>
      <c r="D132" s="273">
        <v>13.004297924236903</v>
      </c>
      <c r="E132" s="278"/>
      <c r="F132" s="284"/>
      <c r="G132" s="274"/>
      <c r="H132" s="274"/>
      <c r="I132" s="284">
        <v>6310</v>
      </c>
      <c r="J132" s="274">
        <v>82.521563200579806</v>
      </c>
      <c r="K132" s="153"/>
      <c r="L132" s="24"/>
    </row>
    <row r="133" spans="2:12" s="18" customFormat="1" ht="17.45" customHeight="1" x14ac:dyDescent="0.3">
      <c r="B133" s="272">
        <v>41766</v>
      </c>
      <c r="C133" s="273">
        <v>4.8418656499997299</v>
      </c>
      <c r="D133" s="273">
        <v>9.6038405167744649</v>
      </c>
      <c r="E133" s="278">
        <v>2.92E-2</v>
      </c>
      <c r="F133" s="284">
        <v>10.9</v>
      </c>
      <c r="G133" s="274">
        <v>6310</v>
      </c>
      <c r="H133" s="274">
        <v>6230</v>
      </c>
      <c r="I133" s="284">
        <v>6310</v>
      </c>
      <c r="J133" s="274">
        <v>60.943230983367265</v>
      </c>
      <c r="K133" s="153"/>
      <c r="L133" s="24"/>
    </row>
    <row r="134" spans="2:12" s="18" customFormat="1" ht="17.45" customHeight="1" x14ac:dyDescent="0.3">
      <c r="B134" s="272">
        <v>41767</v>
      </c>
      <c r="C134" s="273">
        <v>4.3212743999997363</v>
      </c>
      <c r="D134" s="273">
        <v>8.5712477723994773</v>
      </c>
      <c r="E134" s="278"/>
      <c r="F134" s="284"/>
      <c r="G134" s="274"/>
      <c r="H134" s="274"/>
      <c r="I134" s="284">
        <v>6870</v>
      </c>
      <c r="J134" s="274">
        <v>59.217758309015956</v>
      </c>
      <c r="K134" s="153"/>
      <c r="L134" s="24"/>
    </row>
    <row r="135" spans="2:12" s="18" customFormat="1" ht="17.45" customHeight="1" x14ac:dyDescent="0.3">
      <c r="B135" s="272">
        <v>41768</v>
      </c>
      <c r="C135" s="273">
        <v>4.3993040499997411</v>
      </c>
      <c r="D135" s="273">
        <v>8.7260195831744873</v>
      </c>
      <c r="E135" s="278"/>
      <c r="F135" s="284"/>
      <c r="G135" s="274"/>
      <c r="H135" s="274"/>
      <c r="I135" s="284">
        <v>6870</v>
      </c>
      <c r="J135" s="274">
        <v>60.287058827084799</v>
      </c>
      <c r="K135" s="153"/>
      <c r="L135" s="24"/>
    </row>
    <row r="136" spans="2:12" s="18" customFormat="1" ht="17.45" customHeight="1" x14ac:dyDescent="0.3">
      <c r="B136" s="272">
        <v>41769</v>
      </c>
      <c r="C136" s="273">
        <v>4.3544359499997478</v>
      </c>
      <c r="D136" s="273">
        <v>8.6370237068245004</v>
      </c>
      <c r="E136" s="278"/>
      <c r="F136" s="284"/>
      <c r="G136" s="274"/>
      <c r="H136" s="274"/>
      <c r="I136" s="284">
        <v>6870</v>
      </c>
      <c r="J136" s="274">
        <v>59.672196623105222</v>
      </c>
      <c r="K136" s="153"/>
      <c r="L136" s="24"/>
    </row>
    <row r="137" spans="2:12" s="18" customFormat="1" ht="17.45" customHeight="1" x14ac:dyDescent="0.3">
      <c r="B137" s="272">
        <v>41770</v>
      </c>
      <c r="C137" s="273">
        <v>3.5708340999997579</v>
      </c>
      <c r="D137" s="273">
        <v>7.0827494373495199</v>
      </c>
      <c r="E137" s="278"/>
      <c r="F137" s="284"/>
      <c r="G137" s="274"/>
      <c r="H137" s="274"/>
      <c r="I137" s="284">
        <v>6870</v>
      </c>
      <c r="J137" s="274">
        <v>48.933895680262992</v>
      </c>
      <c r="K137" s="153"/>
      <c r="L137" s="24"/>
    </row>
    <row r="138" spans="2:12" s="18" customFormat="1" ht="17.45" customHeight="1" x14ac:dyDescent="0.3">
      <c r="B138" s="272">
        <v>41771</v>
      </c>
      <c r="C138" s="273">
        <v>3.2753640249997709</v>
      </c>
      <c r="D138" s="273">
        <v>6.4966845435870457</v>
      </c>
      <c r="E138" s="278"/>
      <c r="F138" s="284"/>
      <c r="G138" s="274"/>
      <c r="H138" s="274"/>
      <c r="I138" s="284">
        <v>6870</v>
      </c>
      <c r="J138" s="274">
        <v>44.884841195572747</v>
      </c>
      <c r="K138" s="153"/>
      <c r="L138" s="24"/>
    </row>
    <row r="139" spans="2:12" s="18" customFormat="1" ht="17.45" customHeight="1" x14ac:dyDescent="0.3">
      <c r="B139" s="272">
        <v>41772</v>
      </c>
      <c r="C139" s="273">
        <v>1.0639495499998508</v>
      </c>
      <c r="D139" s="273">
        <v>2.110343932424704</v>
      </c>
      <c r="E139" s="278"/>
      <c r="F139" s="284"/>
      <c r="G139" s="274"/>
      <c r="H139" s="274"/>
      <c r="I139" s="284">
        <v>6870</v>
      </c>
      <c r="J139" s="274">
        <v>14.580121851294905</v>
      </c>
      <c r="K139" s="153"/>
      <c r="L139" s="24"/>
    </row>
    <row r="140" spans="2:12" s="18" customFormat="1" ht="17.45" customHeight="1" x14ac:dyDescent="0.3">
      <c r="B140" s="272">
        <v>41773</v>
      </c>
      <c r="C140" s="273">
        <v>1.141446499999847</v>
      </c>
      <c r="D140" s="273">
        <v>2.2640591327496966</v>
      </c>
      <c r="E140" s="278">
        <v>3.78E-2</v>
      </c>
      <c r="F140" s="284">
        <v>11.6</v>
      </c>
      <c r="G140" s="274">
        <v>6870</v>
      </c>
      <c r="H140" s="274">
        <v>6740</v>
      </c>
      <c r="I140" s="284">
        <v>6870</v>
      </c>
      <c r="J140" s="274">
        <v>15.642122370120083</v>
      </c>
      <c r="K140" s="153"/>
      <c r="L140" s="24"/>
    </row>
    <row r="141" spans="2:12" s="18" customFormat="1" ht="17.45" customHeight="1" x14ac:dyDescent="0.3">
      <c r="B141" s="272">
        <v>41774</v>
      </c>
      <c r="C141" s="273">
        <v>1.6133176499998296</v>
      </c>
      <c r="D141" s="273">
        <v>3.2000155587746621</v>
      </c>
      <c r="E141" s="278"/>
      <c r="F141" s="284"/>
      <c r="G141" s="274"/>
      <c r="H141" s="274"/>
      <c r="I141" s="284">
        <v>6610</v>
      </c>
      <c r="J141" s="274">
        <v>21.271823745594727</v>
      </c>
      <c r="K141" s="153"/>
      <c r="L141" s="24"/>
    </row>
    <row r="142" spans="2:12" s="18" customFormat="1" ht="17.45" customHeight="1" x14ac:dyDescent="0.3">
      <c r="B142" s="272">
        <v>41775</v>
      </c>
      <c r="C142" s="273">
        <v>2.1148694249998088</v>
      </c>
      <c r="D142" s="273">
        <v>4.1948435044871211</v>
      </c>
      <c r="E142" s="278"/>
      <c r="F142" s="284"/>
      <c r="G142" s="274"/>
      <c r="H142" s="274"/>
      <c r="I142" s="284">
        <v>6610</v>
      </c>
      <c r="J142" s="274">
        <v>27.884855566755842</v>
      </c>
      <c r="K142" s="153"/>
      <c r="L142" s="24"/>
    </row>
    <row r="143" spans="2:12" s="18" customFormat="1" ht="17.45" customHeight="1" x14ac:dyDescent="0.3">
      <c r="B143" s="272">
        <v>41776</v>
      </c>
      <c r="C143" s="273">
        <v>1.4937929999998458</v>
      </c>
      <c r="D143" s="273">
        <v>2.9629384154996941</v>
      </c>
      <c r="E143" s="278"/>
      <c r="F143" s="284"/>
      <c r="G143" s="274"/>
      <c r="H143" s="274"/>
      <c r="I143" s="284">
        <v>6610</v>
      </c>
      <c r="J143" s="274">
        <v>19.6958741562167</v>
      </c>
      <c r="K143" s="153"/>
      <c r="L143" s="24"/>
    </row>
    <row r="144" spans="2:12" s="18" customFormat="1" ht="17.45" customHeight="1" x14ac:dyDescent="0.3">
      <c r="B144" s="272">
        <v>41777</v>
      </c>
      <c r="C144" s="273">
        <v>1.6890271999998363</v>
      </c>
      <c r="D144" s="273">
        <v>3.3501854511996756</v>
      </c>
      <c r="E144" s="278"/>
      <c r="F144" s="284"/>
      <c r="G144" s="274"/>
      <c r="H144" s="274"/>
      <c r="I144" s="284">
        <v>6610</v>
      </c>
      <c r="J144" s="274">
        <v>22.270064980641404</v>
      </c>
      <c r="K144" s="153"/>
      <c r="L144" s="24"/>
    </row>
    <row r="145" spans="2:12" s="18" customFormat="1" ht="17.45" customHeight="1" x14ac:dyDescent="0.3">
      <c r="B145" s="272">
        <v>41778</v>
      </c>
      <c r="C145" s="273">
        <v>2.4802019749998014</v>
      </c>
      <c r="D145" s="273">
        <v>4.9194806174121064</v>
      </c>
      <c r="E145" s="278"/>
      <c r="F145" s="284"/>
      <c r="G145" s="274"/>
      <c r="H145" s="274"/>
      <c r="I145" s="284">
        <v>6610</v>
      </c>
      <c r="J145" s="274">
        <v>32.701817441641012</v>
      </c>
      <c r="K145" s="153"/>
      <c r="L145" s="24"/>
    </row>
    <row r="146" spans="2:12" s="18" customFormat="1" ht="17.45" customHeight="1" x14ac:dyDescent="0.3">
      <c r="B146" s="272">
        <v>41779</v>
      </c>
      <c r="C146" s="273">
        <v>5.773155049999712</v>
      </c>
      <c r="D146" s="273">
        <v>11.451053041674429</v>
      </c>
      <c r="E146" s="278"/>
      <c r="F146" s="284"/>
      <c r="G146" s="274"/>
      <c r="H146" s="274"/>
      <c r="I146" s="284">
        <v>6610</v>
      </c>
      <c r="J146" s="274">
        <v>76.119874272494926</v>
      </c>
      <c r="K146" s="153"/>
      <c r="L146" s="24"/>
    </row>
    <row r="147" spans="2:12" s="18" customFormat="1" ht="17.45" customHeight="1" x14ac:dyDescent="0.3">
      <c r="B147" s="272">
        <v>41780</v>
      </c>
      <c r="C147" s="273">
        <v>2.7106403916665287</v>
      </c>
      <c r="D147" s="273">
        <v>5.3765552168705595</v>
      </c>
      <c r="E147" s="278">
        <v>5.1499999999999997E-2</v>
      </c>
      <c r="F147" s="284">
        <v>9.69</v>
      </c>
      <c r="G147" s="274">
        <v>6610</v>
      </c>
      <c r="H147" s="274">
        <v>6506</v>
      </c>
      <c r="I147" s="284">
        <v>6610</v>
      </c>
      <c r="J147" s="274">
        <v>35.740180893221087</v>
      </c>
      <c r="K147" s="153"/>
      <c r="L147" s="24"/>
    </row>
    <row r="148" spans="2:12" s="18" customFormat="1" ht="17.45" customHeight="1" x14ac:dyDescent="0.3">
      <c r="B148" s="272">
        <v>41781</v>
      </c>
      <c r="C148" s="273">
        <v>0</v>
      </c>
      <c r="D148" s="273">
        <v>0</v>
      </c>
      <c r="E148" s="278"/>
      <c r="F148" s="284"/>
      <c r="G148" s="274"/>
      <c r="H148" s="274"/>
      <c r="I148" s="284"/>
      <c r="J148" s="274">
        <v>0</v>
      </c>
      <c r="K148" s="153"/>
      <c r="L148" s="24"/>
    </row>
    <row r="149" spans="2:12" s="18" customFormat="1" ht="17.45" customHeight="1" x14ac:dyDescent="0.3">
      <c r="B149" s="272">
        <v>41782</v>
      </c>
      <c r="C149" s="273">
        <v>4.1904388083331385</v>
      </c>
      <c r="D149" s="273">
        <v>8.3117353763287802</v>
      </c>
      <c r="E149" s="278"/>
      <c r="F149" s="284"/>
      <c r="G149" s="274"/>
      <c r="H149" s="274"/>
      <c r="I149" s="284">
        <v>5010</v>
      </c>
      <c r="J149" s="274">
        <v>41.877486790779592</v>
      </c>
      <c r="K149" s="153"/>
      <c r="L149" s="24"/>
    </row>
    <row r="150" spans="2:12" s="18" customFormat="1" ht="17.45" customHeight="1" x14ac:dyDescent="0.3">
      <c r="B150" s="272">
        <v>41783</v>
      </c>
      <c r="C150" s="273">
        <v>5.7064012416663834</v>
      </c>
      <c r="D150" s="273">
        <v>11.318646862845272</v>
      </c>
      <c r="E150" s="278"/>
      <c r="F150" s="284"/>
      <c r="G150" s="274"/>
      <c r="H150" s="274"/>
      <c r="I150" s="284">
        <v>5010</v>
      </c>
      <c r="J150" s="274">
        <v>57.027379124485769</v>
      </c>
      <c r="K150" s="153"/>
      <c r="L150" s="24"/>
    </row>
    <row r="151" spans="2:12" s="18" customFormat="1" ht="17.45" customHeight="1" x14ac:dyDescent="0.3">
      <c r="B151" s="272">
        <v>41784</v>
      </c>
      <c r="C151" s="273">
        <v>5.8440677916663804</v>
      </c>
      <c r="D151" s="273">
        <v>11.591708464770266</v>
      </c>
      <c r="E151" s="278"/>
      <c r="F151" s="284"/>
      <c r="G151" s="274"/>
      <c r="H151" s="274"/>
      <c r="I151" s="284">
        <v>5010</v>
      </c>
      <c r="J151" s="274">
        <v>58.403160848751142</v>
      </c>
      <c r="K151" s="153"/>
      <c r="L151" s="24"/>
    </row>
    <row r="152" spans="2:12" s="18" customFormat="1" ht="17.45" customHeight="1" x14ac:dyDescent="0.3">
      <c r="B152" s="272">
        <v>41785</v>
      </c>
      <c r="C152" s="273">
        <v>9.6712876999995956</v>
      </c>
      <c r="D152" s="273">
        <v>19.182999152949197</v>
      </c>
      <c r="E152" s="278"/>
      <c r="F152" s="284"/>
      <c r="G152" s="274"/>
      <c r="H152" s="274"/>
      <c r="I152" s="284">
        <v>5010</v>
      </c>
      <c r="J152" s="274">
        <v>96.650790390055988</v>
      </c>
      <c r="K152" s="153"/>
      <c r="L152" s="24"/>
    </row>
    <row r="153" spans="2:12" s="18" customFormat="1" ht="17.45" customHeight="1" x14ac:dyDescent="0.3">
      <c r="B153" s="272">
        <v>41786</v>
      </c>
      <c r="C153" s="273">
        <v>6.0697580499997059</v>
      </c>
      <c r="D153" s="273">
        <v>12.039365092174418</v>
      </c>
      <c r="E153" s="278"/>
      <c r="F153" s="284"/>
      <c r="G153" s="274"/>
      <c r="H153" s="274"/>
      <c r="I153" s="284">
        <v>5010</v>
      </c>
      <c r="J153" s="274">
        <v>60.658614571966588</v>
      </c>
      <c r="K153" s="153"/>
      <c r="L153" s="24"/>
    </row>
    <row r="154" spans="2:12" s="18" customFormat="1" ht="17.45" customHeight="1" x14ac:dyDescent="0.3">
      <c r="B154" s="272">
        <v>41787</v>
      </c>
      <c r="C154" s="273">
        <v>5.5589463916663897</v>
      </c>
      <c r="D154" s="273">
        <v>11.026170167870283</v>
      </c>
      <c r="E154" s="278">
        <v>3.0200000000000001E-2</v>
      </c>
      <c r="F154" s="284">
        <v>7.39</v>
      </c>
      <c r="G154" s="274">
        <v>5010</v>
      </c>
      <c r="H154" s="274">
        <v>4890</v>
      </c>
      <c r="I154" s="284">
        <v>5010</v>
      </c>
      <c r="J154" s="274">
        <v>55.553777238012351</v>
      </c>
      <c r="K154" s="153"/>
      <c r="L154" s="24"/>
    </row>
    <row r="155" spans="2:12" s="18" customFormat="1" ht="17.45" customHeight="1" x14ac:dyDescent="0.3">
      <c r="B155" s="272">
        <v>41788</v>
      </c>
      <c r="C155" s="273">
        <v>3.8018912083330965</v>
      </c>
      <c r="D155" s="273">
        <v>7.5410512117286972</v>
      </c>
      <c r="E155" s="278"/>
      <c r="F155" s="284"/>
      <c r="G155" s="274"/>
      <c r="H155" s="274"/>
      <c r="I155" s="284">
        <v>7070</v>
      </c>
      <c r="J155" s="274">
        <v>53.616996280420672</v>
      </c>
      <c r="K155" s="153"/>
      <c r="L155" s="24"/>
    </row>
    <row r="156" spans="2:12" s="18" customFormat="1" ht="17.45" customHeight="1" x14ac:dyDescent="0.3">
      <c r="B156" s="272">
        <v>41789</v>
      </c>
      <c r="C156" s="273">
        <v>1.7193831833331557</v>
      </c>
      <c r="D156" s="273">
        <v>3.4103965441413142</v>
      </c>
      <c r="E156" s="278"/>
      <c r="F156" s="284"/>
      <c r="G156" s="274"/>
      <c r="H156" s="274"/>
      <c r="I156" s="284">
        <v>7070</v>
      </c>
      <c r="J156" s="274">
        <v>24.247974677268758</v>
      </c>
      <c r="K156" s="153"/>
      <c r="L156" s="24"/>
    </row>
    <row r="157" spans="2:12" s="18" customFormat="1" ht="17.45" customHeight="1" x14ac:dyDescent="0.3">
      <c r="B157" s="272">
        <v>41790</v>
      </c>
      <c r="C157" s="273">
        <v>1.8366775499998145</v>
      </c>
      <c r="D157" s="273">
        <v>3.643049920424632</v>
      </c>
      <c r="E157" s="278"/>
      <c r="F157" s="284"/>
      <c r="G157" s="274"/>
      <c r="H157" s="274"/>
      <c r="I157" s="284">
        <v>7070</v>
      </c>
      <c r="J157" s="274">
        <v>25.902143951627849</v>
      </c>
      <c r="K157" s="153"/>
      <c r="L157" s="24"/>
    </row>
    <row r="158" spans="2:12" s="18" customFormat="1" ht="17.45" customHeight="1" x14ac:dyDescent="0.3">
      <c r="B158" s="272">
        <v>41791</v>
      </c>
      <c r="C158" s="273">
        <v>2.1018208666664639</v>
      </c>
      <c r="D158" s="273">
        <v>4.1689616890329315</v>
      </c>
      <c r="E158" s="278"/>
      <c r="F158" s="284"/>
      <c r="G158" s="274"/>
      <c r="H158" s="274"/>
      <c r="I158" s="284">
        <v>7070</v>
      </c>
      <c r="J158" s="274">
        <v>29.641385146203504</v>
      </c>
      <c r="K158" s="153"/>
      <c r="L158" s="24"/>
    </row>
    <row r="159" spans="2:12" s="18" customFormat="1" ht="17.45" customHeight="1" x14ac:dyDescent="0.3">
      <c r="B159" s="272">
        <v>41792</v>
      </c>
      <c r="C159" s="273">
        <v>2.31478175833313</v>
      </c>
      <c r="D159" s="273">
        <v>4.5913696176537639</v>
      </c>
      <c r="E159" s="278"/>
      <c r="F159" s="284"/>
      <c r="G159" s="274"/>
      <c r="H159" s="274"/>
      <c r="I159" s="284">
        <v>7070</v>
      </c>
      <c r="J159" s="274">
        <v>32.64471236170607</v>
      </c>
      <c r="K159" s="153"/>
      <c r="L159" s="24"/>
    </row>
    <row r="160" spans="2:12" s="18" customFormat="1" ht="17.45" customHeight="1" x14ac:dyDescent="0.3">
      <c r="B160" s="272">
        <v>41793</v>
      </c>
      <c r="C160" s="273">
        <v>0.93734614999984489</v>
      </c>
      <c r="D160" s="273">
        <v>1.8592260885246923</v>
      </c>
      <c r="E160" s="278"/>
      <c r="F160" s="284"/>
      <c r="G160" s="274"/>
      <c r="H160" s="274"/>
      <c r="I160" s="284">
        <v>7070</v>
      </c>
      <c r="J160" s="274">
        <v>13.219127608873196</v>
      </c>
      <c r="K160" s="153"/>
      <c r="L160" s="24"/>
    </row>
    <row r="161" spans="2:12" s="18" customFormat="1" ht="17.45" customHeight="1" x14ac:dyDescent="0.3">
      <c r="B161" s="272">
        <v>41794</v>
      </c>
      <c r="C161" s="273">
        <v>1.1133894999998433</v>
      </c>
      <c r="D161" s="273">
        <v>2.2084080732496894</v>
      </c>
      <c r="E161" s="278">
        <v>3.3000000000000002E-2</v>
      </c>
      <c r="F161" s="284">
        <v>12.3</v>
      </c>
      <c r="G161" s="274">
        <v>7070</v>
      </c>
      <c r="H161" s="274">
        <v>6940</v>
      </c>
      <c r="I161" s="284">
        <v>7070</v>
      </c>
      <c r="J161" s="274">
        <v>15.701817177016078</v>
      </c>
      <c r="K161" s="153"/>
      <c r="L161" s="24"/>
    </row>
    <row r="162" spans="2:12" s="18" customFormat="1" ht="17.45" customHeight="1" x14ac:dyDescent="0.3">
      <c r="B162" s="272">
        <v>41795</v>
      </c>
      <c r="C162" s="273">
        <v>1.6034333333331567</v>
      </c>
      <c r="D162" s="273">
        <v>3.1804100166663165</v>
      </c>
      <c r="E162" s="278"/>
      <c r="F162" s="284"/>
      <c r="G162" s="274"/>
      <c r="H162" s="274"/>
      <c r="I162" s="284">
        <v>7820</v>
      </c>
      <c r="J162" s="274">
        <v>25.011575094160268</v>
      </c>
      <c r="K162" s="153"/>
      <c r="L162" s="24"/>
    </row>
    <row r="163" spans="2:12" s="18" customFormat="1" ht="17.45" customHeight="1" x14ac:dyDescent="0.3">
      <c r="B163" s="272">
        <v>41796</v>
      </c>
      <c r="C163" s="273">
        <v>0.39718489166658832</v>
      </c>
      <c r="D163" s="273">
        <v>0.7878162326206779</v>
      </c>
      <c r="E163" s="278"/>
      <c r="F163" s="284"/>
      <c r="G163" s="274"/>
      <c r="H163" s="274"/>
      <c r="I163" s="284">
        <v>7820</v>
      </c>
      <c r="J163" s="274">
        <v>6.1955926309289717</v>
      </c>
      <c r="K163" s="153"/>
      <c r="L163" s="24"/>
    </row>
    <row r="164" spans="2:12" s="18" customFormat="1" ht="17.45" customHeight="1" x14ac:dyDescent="0.3">
      <c r="B164" s="272">
        <v>41797</v>
      </c>
      <c r="C164" s="273">
        <v>6.3922949999971612E-2</v>
      </c>
      <c r="D164" s="273">
        <v>0.12679117132494369</v>
      </c>
      <c r="E164" s="278"/>
      <c r="F164" s="284"/>
      <c r="G164" s="274"/>
      <c r="H164" s="274"/>
      <c r="I164" s="284">
        <v>7820</v>
      </c>
      <c r="J164" s="274">
        <v>0.99711888915330738</v>
      </c>
      <c r="K164" s="153"/>
      <c r="L164" s="24"/>
    </row>
    <row r="165" spans="2:12" s="18" customFormat="1" ht="17.45" customHeight="1" x14ac:dyDescent="0.3">
      <c r="B165" s="272">
        <v>41798</v>
      </c>
      <c r="C165" s="273">
        <v>0.58836232499992047</v>
      </c>
      <c r="D165" s="273">
        <v>1.1670166716373422</v>
      </c>
      <c r="E165" s="278"/>
      <c r="F165" s="284"/>
      <c r="G165" s="274"/>
      <c r="H165" s="274"/>
      <c r="I165" s="284">
        <v>7820</v>
      </c>
      <c r="J165" s="274">
        <v>9.1777239305106928</v>
      </c>
      <c r="K165" s="153"/>
      <c r="L165" s="24"/>
    </row>
    <row r="166" spans="2:12" s="18" customFormat="1" ht="17.45" customHeight="1" x14ac:dyDescent="0.3">
      <c r="B166" s="272">
        <v>41799</v>
      </c>
      <c r="C166" s="273">
        <v>3.5059362583331084</v>
      </c>
      <c r="D166" s="273">
        <v>6.954024568403721</v>
      </c>
      <c r="E166" s="278"/>
      <c r="F166" s="284"/>
      <c r="G166" s="274"/>
      <c r="H166" s="274"/>
      <c r="I166" s="284">
        <v>7820</v>
      </c>
      <c r="J166" s="274">
        <v>54.688265597144124</v>
      </c>
      <c r="K166" s="153"/>
      <c r="L166" s="24"/>
    </row>
    <row r="167" spans="2:12" s="18" customFormat="1" ht="17.45" customHeight="1" x14ac:dyDescent="0.3">
      <c r="B167" s="272">
        <v>41800</v>
      </c>
      <c r="C167" s="273">
        <v>3.6503966083330996</v>
      </c>
      <c r="D167" s="273">
        <v>7.2405616726287034</v>
      </c>
      <c r="E167" s="278"/>
      <c r="F167" s="284"/>
      <c r="G167" s="274"/>
      <c r="H167" s="274"/>
      <c r="I167" s="284">
        <v>7820</v>
      </c>
      <c r="J167" s="274">
        <v>56.941668228261015</v>
      </c>
      <c r="K167" s="153"/>
      <c r="L167" s="24"/>
    </row>
    <row r="168" spans="2:12" s="18" customFormat="1" ht="17.45" customHeight="1" x14ac:dyDescent="0.3">
      <c r="B168" s="272">
        <v>41801</v>
      </c>
      <c r="C168" s="273">
        <v>6.5820718749996772</v>
      </c>
      <c r="D168" s="273">
        <v>13.05553956406186</v>
      </c>
      <c r="E168" s="278">
        <v>3.04E-2</v>
      </c>
      <c r="F168" s="284">
        <v>13.7</v>
      </c>
      <c r="G168" s="274">
        <v>7820</v>
      </c>
      <c r="H168" s="274">
        <v>7706</v>
      </c>
      <c r="I168" s="284">
        <v>7820</v>
      </c>
      <c r="J168" s="274">
        <v>102.6721732387166</v>
      </c>
      <c r="K168" s="153"/>
      <c r="L168" s="24"/>
    </row>
    <row r="169" spans="2:12" s="18" customFormat="1" ht="17.45" customHeight="1" x14ac:dyDescent="0.3">
      <c r="B169" s="272">
        <v>41802</v>
      </c>
      <c r="C169" s="273">
        <v>9.5046960333329391</v>
      </c>
      <c r="D169" s="273">
        <v>18.852564582115885</v>
      </c>
      <c r="E169" s="278"/>
      <c r="F169" s="284"/>
      <c r="G169" s="274"/>
      <c r="H169" s="274"/>
      <c r="I169" s="284">
        <v>5560</v>
      </c>
      <c r="J169" s="274">
        <v>105.41354174293767</v>
      </c>
      <c r="K169" s="153"/>
      <c r="L169" s="24"/>
    </row>
    <row r="170" spans="2:12" s="18" customFormat="1" ht="17.45" customHeight="1" x14ac:dyDescent="0.3">
      <c r="B170" s="272">
        <v>41803</v>
      </c>
      <c r="C170" s="273">
        <v>1.9705321749998068</v>
      </c>
      <c r="D170" s="273">
        <v>3.908550569112117</v>
      </c>
      <c r="E170" s="278"/>
      <c r="F170" s="284"/>
      <c r="G170" s="274"/>
      <c r="H170" s="274"/>
      <c r="I170" s="284">
        <v>5560</v>
      </c>
      <c r="J170" s="274">
        <v>21.8545416872531</v>
      </c>
      <c r="K170" s="153"/>
      <c r="L170" s="24"/>
    </row>
    <row r="171" spans="2:12" s="18" customFormat="1" ht="17.45" customHeight="1" x14ac:dyDescent="0.3">
      <c r="B171" s="272">
        <v>41804</v>
      </c>
      <c r="C171" s="273">
        <v>5.7103953083330508</v>
      </c>
      <c r="D171" s="273">
        <v>11.326569094078607</v>
      </c>
      <c r="E171" s="278"/>
      <c r="F171" s="284"/>
      <c r="G171" s="274"/>
      <c r="H171" s="274"/>
      <c r="I171" s="284">
        <v>5560</v>
      </c>
      <c r="J171" s="274">
        <v>63.332166761840071</v>
      </c>
      <c r="K171" s="153"/>
      <c r="L171" s="24"/>
    </row>
    <row r="172" spans="2:12" s="18" customFormat="1" ht="17.45" customHeight="1" x14ac:dyDescent="0.3">
      <c r="B172" s="272">
        <v>41805</v>
      </c>
      <c r="C172" s="273">
        <v>6.0606799416663693</v>
      </c>
      <c r="D172" s="273">
        <v>12.021358664295244</v>
      </c>
      <c r="E172" s="278"/>
      <c r="F172" s="284"/>
      <c r="G172" s="274"/>
      <c r="H172" s="274"/>
      <c r="I172" s="284">
        <v>5560</v>
      </c>
      <c r="J172" s="274">
        <v>67.21706152210345</v>
      </c>
      <c r="K172" s="153"/>
      <c r="L172" s="24"/>
    </row>
    <row r="173" spans="2:12" s="18" customFormat="1" ht="17.45" customHeight="1" x14ac:dyDescent="0.3">
      <c r="B173" s="272">
        <v>41806</v>
      </c>
      <c r="C173" s="273">
        <v>7.6810372249996517</v>
      </c>
      <c r="D173" s="273">
        <v>15.235337335786809</v>
      </c>
      <c r="E173" s="278"/>
      <c r="F173" s="284"/>
      <c r="G173" s="274"/>
      <c r="H173" s="274"/>
      <c r="I173" s="284">
        <v>5560</v>
      </c>
      <c r="J173" s="274">
        <v>85.18792555879692</v>
      </c>
      <c r="K173" s="153"/>
      <c r="L173" s="24"/>
    </row>
    <row r="174" spans="2:12" s="18" customFormat="1" ht="17.45" customHeight="1" x14ac:dyDescent="0.3">
      <c r="B174" s="272">
        <v>41807</v>
      </c>
      <c r="C174" s="273">
        <v>10.116843799999568</v>
      </c>
      <c r="D174" s="273">
        <v>20.066759677299142</v>
      </c>
      <c r="E174" s="278"/>
      <c r="F174" s="284"/>
      <c r="G174" s="274"/>
      <c r="H174" s="274"/>
      <c r="I174" s="284">
        <v>5560</v>
      </c>
      <c r="J174" s="274">
        <v>112.20267670612395</v>
      </c>
      <c r="K174" s="153"/>
      <c r="L174" s="24"/>
    </row>
    <row r="175" spans="2:12" s="18" customFormat="1" ht="17.45" customHeight="1" x14ac:dyDescent="0.3">
      <c r="B175" s="272">
        <v>41808</v>
      </c>
      <c r="C175" s="273">
        <v>11.251845649999543</v>
      </c>
      <c r="D175" s="273">
        <v>22.318035846774094</v>
      </c>
      <c r="E175" s="278">
        <v>3.9E-2</v>
      </c>
      <c r="F175" s="284">
        <v>9.42</v>
      </c>
      <c r="G175" s="274">
        <v>5560</v>
      </c>
      <c r="H175" s="274">
        <v>5550</v>
      </c>
      <c r="I175" s="284">
        <v>5560</v>
      </c>
      <c r="J175" s="274">
        <v>124.7906189689476</v>
      </c>
      <c r="K175" s="153"/>
      <c r="L175" s="24"/>
    </row>
    <row r="176" spans="2:12" s="18" customFormat="1" ht="17.45" customHeight="1" x14ac:dyDescent="0.3">
      <c r="B176" s="272">
        <v>41809</v>
      </c>
      <c r="C176" s="273">
        <v>9.6856530999996089</v>
      </c>
      <c r="D176" s="273">
        <v>19.211492923849224</v>
      </c>
      <c r="E176" s="278"/>
      <c r="F176" s="284"/>
      <c r="G176" s="274"/>
      <c r="H176" s="274"/>
      <c r="I176" s="284">
        <v>7180</v>
      </c>
      <c r="J176" s="274">
        <v>138.71925121187115</v>
      </c>
      <c r="K176" s="153"/>
      <c r="L176" s="24"/>
    </row>
    <row r="177" spans="2:12" s="18" customFormat="1" ht="17.45" customHeight="1" x14ac:dyDescent="0.3">
      <c r="B177" s="272">
        <v>41810</v>
      </c>
      <c r="C177" s="273">
        <v>16.702849849999378</v>
      </c>
      <c r="D177" s="273">
        <v>33.130102677473765</v>
      </c>
      <c r="E177" s="278"/>
      <c r="F177" s="284"/>
      <c r="G177" s="274"/>
      <c r="H177" s="274"/>
      <c r="I177" s="284">
        <v>7180</v>
      </c>
      <c r="J177" s="274">
        <v>239.22050484095095</v>
      </c>
      <c r="K177" s="153"/>
      <c r="L177" s="24"/>
    </row>
    <row r="178" spans="2:12" s="18" customFormat="1" ht="17.45" customHeight="1" x14ac:dyDescent="0.3">
      <c r="B178" s="272">
        <v>41811</v>
      </c>
      <c r="C178" s="273">
        <v>17.839078049999326</v>
      </c>
      <c r="D178" s="273">
        <v>35.383811312173663</v>
      </c>
      <c r="E178" s="278"/>
      <c r="F178" s="284"/>
      <c r="G178" s="274"/>
      <c r="H178" s="274"/>
      <c r="I178" s="284">
        <v>7180</v>
      </c>
      <c r="J178" s="274">
        <v>255.49372085256005</v>
      </c>
      <c r="K178" s="153"/>
      <c r="L178" s="24"/>
    </row>
    <row r="179" spans="2:12" s="18" customFormat="1" ht="17.45" customHeight="1" x14ac:dyDescent="0.3">
      <c r="B179" s="272">
        <v>41812</v>
      </c>
      <c r="C179" s="273">
        <v>12.17662752499953</v>
      </c>
      <c r="D179" s="273">
        <v>24.152340695836568</v>
      </c>
      <c r="E179" s="278"/>
      <c r="F179" s="284"/>
      <c r="G179" s="274"/>
      <c r="H179" s="274"/>
      <c r="I179" s="284">
        <v>7180</v>
      </c>
      <c r="J179" s="274">
        <v>174.3953283391765</v>
      </c>
      <c r="K179" s="153"/>
      <c r="L179" s="24"/>
    </row>
    <row r="180" spans="2:12" s="18" customFormat="1" ht="17.45" customHeight="1" x14ac:dyDescent="0.3">
      <c r="B180" s="272">
        <v>41813</v>
      </c>
      <c r="C180" s="273">
        <v>13.029913399999506</v>
      </c>
      <c r="D180" s="273">
        <v>25.84483322889902</v>
      </c>
      <c r="E180" s="278">
        <v>1.8599999999999998E-2</v>
      </c>
      <c r="F180" s="284">
        <v>16.5</v>
      </c>
      <c r="G180" s="274">
        <v>8800</v>
      </c>
      <c r="H180" s="274"/>
      <c r="I180" s="284">
        <v>8800</v>
      </c>
      <c r="J180" s="274">
        <v>228.72181186777635</v>
      </c>
      <c r="K180" s="153"/>
      <c r="L180" s="24"/>
    </row>
    <row r="181" spans="2:12" s="18" customFormat="1" ht="17.45" customHeight="1" x14ac:dyDescent="0.3">
      <c r="B181" s="272">
        <v>41814</v>
      </c>
      <c r="C181" s="273">
        <v>11.214094824999551</v>
      </c>
      <c r="D181" s="273">
        <v>22.24315708538661</v>
      </c>
      <c r="E181" s="278">
        <v>1.8599999999999998E-2</v>
      </c>
      <c r="F181" s="284">
        <v>17.100000000000001</v>
      </c>
      <c r="G181" s="274">
        <v>9080</v>
      </c>
      <c r="H181" s="274"/>
      <c r="I181" s="284">
        <v>9080</v>
      </c>
      <c r="J181" s="274">
        <v>203.11100445876826</v>
      </c>
      <c r="K181" s="153"/>
      <c r="L181" s="24"/>
    </row>
    <row r="182" spans="2:12" s="18" customFormat="1" ht="17.45" customHeight="1" x14ac:dyDescent="0.3">
      <c r="B182" s="272">
        <v>41815</v>
      </c>
      <c r="C182" s="273">
        <v>10.145770099999583</v>
      </c>
      <c r="D182" s="273">
        <v>20.124134993349173</v>
      </c>
      <c r="E182" s="278">
        <v>1.9699999999999999E-2</v>
      </c>
      <c r="F182" s="284">
        <v>15.2</v>
      </c>
      <c r="G182" s="274">
        <v>8340</v>
      </c>
      <c r="H182" s="274">
        <v>8300</v>
      </c>
      <c r="I182" s="284">
        <v>8340</v>
      </c>
      <c r="J182" s="274">
        <v>168.78523356241217</v>
      </c>
      <c r="K182" s="153"/>
      <c r="L182" s="24"/>
    </row>
    <row r="183" spans="2:12" s="18" customFormat="1" ht="17.45" customHeight="1" x14ac:dyDescent="0.3">
      <c r="B183" s="272">
        <v>41816</v>
      </c>
      <c r="C183" s="273">
        <v>11.243161274999549</v>
      </c>
      <c r="D183" s="273">
        <v>22.300810388961605</v>
      </c>
      <c r="E183" s="278">
        <v>2.52E-2</v>
      </c>
      <c r="F183" s="284">
        <v>14.6</v>
      </c>
      <c r="G183" s="274">
        <v>8140</v>
      </c>
      <c r="H183" s="274"/>
      <c r="I183" s="284">
        <v>8140</v>
      </c>
      <c r="J183" s="274">
        <v>182.55604842271185</v>
      </c>
      <c r="K183" s="153"/>
      <c r="L183" s="24"/>
    </row>
    <row r="184" spans="2:12" s="18" customFormat="1" ht="17.45" customHeight="1" x14ac:dyDescent="0.3">
      <c r="B184" s="272">
        <v>41817</v>
      </c>
      <c r="C184" s="273">
        <v>15.16662617499941</v>
      </c>
      <c r="D184" s="273">
        <v>30.083003018111331</v>
      </c>
      <c r="E184" s="278">
        <v>2.6599999999999999E-2</v>
      </c>
      <c r="F184" s="284">
        <v>16.600000000000001</v>
      </c>
      <c r="G184" s="274">
        <v>8880</v>
      </c>
      <c r="H184" s="274"/>
      <c r="I184" s="284">
        <v>8880</v>
      </c>
      <c r="J184" s="274">
        <v>268.64906259892132</v>
      </c>
      <c r="K184" s="153"/>
      <c r="L184" s="24"/>
    </row>
    <row r="185" spans="2:12" s="18" customFormat="1" ht="17.45" customHeight="1" x14ac:dyDescent="0.3">
      <c r="B185" s="272">
        <v>41818</v>
      </c>
      <c r="C185" s="273">
        <v>10.53150309999959</v>
      </c>
      <c r="D185" s="273">
        <v>20.889236398849185</v>
      </c>
      <c r="E185" s="278">
        <v>2.3599999999999999E-2</v>
      </c>
      <c r="F185" s="284">
        <v>17.600000000000001</v>
      </c>
      <c r="G185" s="274">
        <v>9380</v>
      </c>
      <c r="H185" s="274"/>
      <c r="I185" s="284">
        <v>9380</v>
      </c>
      <c r="J185" s="274">
        <v>197.05006369300938</v>
      </c>
      <c r="K185" s="153"/>
      <c r="L185" s="24"/>
    </row>
    <row r="186" spans="2:12" s="18" customFormat="1" ht="17.45" customHeight="1" x14ac:dyDescent="0.3">
      <c r="B186" s="272">
        <v>41819</v>
      </c>
      <c r="C186" s="273">
        <v>6.2287537666663617</v>
      </c>
      <c r="D186" s="273">
        <v>12.354733096182729</v>
      </c>
      <c r="E186" s="278">
        <v>1.7500000000000002E-2</v>
      </c>
      <c r="F186" s="284">
        <v>17.2</v>
      </c>
      <c r="G186" s="274">
        <v>8870</v>
      </c>
      <c r="H186" s="274"/>
      <c r="I186" s="284">
        <v>8870</v>
      </c>
      <c r="J186" s="274">
        <v>110.20674205444818</v>
      </c>
      <c r="K186" s="153"/>
      <c r="L186" s="24"/>
    </row>
    <row r="187" spans="2:12" s="18" customFormat="1" ht="17.45" customHeight="1" x14ac:dyDescent="0.3">
      <c r="B187" s="272">
        <v>41820</v>
      </c>
      <c r="C187" s="273">
        <v>6.55297825833303</v>
      </c>
      <c r="D187" s="273">
        <v>12.997832375403565</v>
      </c>
      <c r="E187" s="278">
        <v>2.29E-2</v>
      </c>
      <c r="F187" s="284">
        <v>17.2</v>
      </c>
      <c r="G187" s="274">
        <v>8920</v>
      </c>
      <c r="H187" s="274"/>
      <c r="I187" s="284">
        <v>8920</v>
      </c>
      <c r="J187" s="274">
        <v>116.59688895130327</v>
      </c>
      <c r="K187" s="153"/>
      <c r="L187" s="24"/>
    </row>
    <row r="188" spans="2:12" s="18" customFormat="1" ht="17.45" customHeight="1" x14ac:dyDescent="0.3">
      <c r="B188" s="272">
        <f>+B187+1</f>
        <v>41821</v>
      </c>
      <c r="C188" s="273">
        <v>8.7237332499996167</v>
      </c>
      <c r="D188" s="273">
        <v>17.303524901374239</v>
      </c>
      <c r="E188" s="278">
        <v>2.63E-2</v>
      </c>
      <c r="F188" s="284">
        <v>16.5</v>
      </c>
      <c r="G188" s="274">
        <v>8820</v>
      </c>
      <c r="H188" s="274"/>
      <c r="I188" s="284">
        <v>8820</v>
      </c>
      <c r="J188" s="274">
        <v>153.48090235742725</v>
      </c>
      <c r="K188" s="153"/>
      <c r="L188" s="24"/>
    </row>
    <row r="189" spans="2:12" s="18" customFormat="1" ht="17.45" customHeight="1" x14ac:dyDescent="0.3">
      <c r="B189" s="272">
        <f t="shared" ref="B189:B252" si="2">+B188+1</f>
        <v>41822</v>
      </c>
      <c r="C189" s="273">
        <v>8.5101237166663033</v>
      </c>
      <c r="D189" s="273">
        <v>16.879830392007612</v>
      </c>
      <c r="E189" s="278">
        <v>3.2099999999999997E-2</v>
      </c>
      <c r="F189" s="284">
        <v>15.8</v>
      </c>
      <c r="G189" s="274">
        <v>8930</v>
      </c>
      <c r="H189" s="274">
        <v>7780</v>
      </c>
      <c r="I189" s="284">
        <v>8930</v>
      </c>
      <c r="J189" s="274">
        <v>151.59005617199554</v>
      </c>
      <c r="K189" s="153"/>
      <c r="L189" s="24"/>
    </row>
    <row r="190" spans="2:12" s="18" customFormat="1" ht="17.45" customHeight="1" x14ac:dyDescent="0.3">
      <c r="B190" s="272">
        <f t="shared" si="2"/>
        <v>41823</v>
      </c>
      <c r="C190" s="273">
        <v>1.7852335833331467</v>
      </c>
      <c r="D190" s="273">
        <v>3.5410108125412965</v>
      </c>
      <c r="E190" s="278">
        <v>2.46E-2</v>
      </c>
      <c r="F190" s="284">
        <v>15.7</v>
      </c>
      <c r="G190" s="274">
        <v>8430</v>
      </c>
      <c r="H190" s="274"/>
      <c r="I190" s="284">
        <v>8430</v>
      </c>
      <c r="J190" s="274">
        <v>30.019676231430559</v>
      </c>
      <c r="K190" s="153"/>
      <c r="L190" s="24"/>
    </row>
    <row r="191" spans="2:12" s="18" customFormat="1" ht="17.45" customHeight="1" x14ac:dyDescent="0.3">
      <c r="B191" s="272">
        <f t="shared" si="2"/>
        <v>41824</v>
      </c>
      <c r="C191" s="273">
        <v>3.0376079499997801</v>
      </c>
      <c r="D191" s="273">
        <v>6.0250953688245641</v>
      </c>
      <c r="E191" s="278">
        <v>2.4799999999999999E-2</v>
      </c>
      <c r="F191" s="284">
        <v>12</v>
      </c>
      <c r="G191" s="274">
        <v>6790</v>
      </c>
      <c r="H191" s="274"/>
      <c r="I191" s="284">
        <v>6790</v>
      </c>
      <c r="J191" s="274">
        <v>41.141950404476233</v>
      </c>
      <c r="K191" s="153"/>
      <c r="L191" s="24"/>
    </row>
    <row r="192" spans="2:12" s="18" customFormat="1" ht="17.45" customHeight="1" x14ac:dyDescent="0.3">
      <c r="B192" s="272">
        <f t="shared" si="2"/>
        <v>41825</v>
      </c>
      <c r="C192" s="273">
        <v>3.8874188749997578</v>
      </c>
      <c r="D192" s="273">
        <v>7.7106953385620196</v>
      </c>
      <c r="E192" s="278">
        <v>2.4199999999999999E-2</v>
      </c>
      <c r="F192" s="284">
        <v>10.9</v>
      </c>
      <c r="G192" s="274">
        <v>6240</v>
      </c>
      <c r="H192" s="274"/>
      <c r="I192" s="284">
        <v>6240</v>
      </c>
      <c r="J192" s="274">
        <v>48.387068334872481</v>
      </c>
      <c r="K192" s="153"/>
      <c r="L192" s="24"/>
    </row>
    <row r="193" spans="2:12" s="18" customFormat="1" ht="17.45" customHeight="1" x14ac:dyDescent="0.3">
      <c r="B193" s="272">
        <f t="shared" si="2"/>
        <v>41826</v>
      </c>
      <c r="C193" s="273">
        <v>4.2878424416664247</v>
      </c>
      <c r="D193" s="273">
        <v>8.5049354830453527</v>
      </c>
      <c r="E193" s="278">
        <v>2.7900000000000001E-2</v>
      </c>
      <c r="F193" s="284">
        <v>16.100000000000001</v>
      </c>
      <c r="G193" s="274">
        <v>8730</v>
      </c>
      <c r="H193" s="274"/>
      <c r="I193" s="284">
        <v>8730</v>
      </c>
      <c r="J193" s="274">
        <v>74.668330938087067</v>
      </c>
      <c r="K193" s="153"/>
      <c r="L193" s="24"/>
    </row>
    <row r="194" spans="2:12" s="18" customFormat="1" ht="17.45" customHeight="1" x14ac:dyDescent="0.3">
      <c r="B194" s="272">
        <f t="shared" si="2"/>
        <v>41827</v>
      </c>
      <c r="C194" s="273">
        <v>1.939886224999799</v>
      </c>
      <c r="D194" s="273">
        <v>3.8477643272871016</v>
      </c>
      <c r="E194" s="278">
        <v>2.9899999999999999E-2</v>
      </c>
      <c r="F194" s="284">
        <v>10.8</v>
      </c>
      <c r="G194" s="274">
        <v>6300</v>
      </c>
      <c r="H194" s="274"/>
      <c r="I194" s="284">
        <v>6300</v>
      </c>
      <c r="J194" s="274">
        <v>24.378118842291144</v>
      </c>
      <c r="K194" s="153"/>
      <c r="L194" s="24"/>
    </row>
    <row r="195" spans="2:12" s="18" customFormat="1" ht="17.45" customHeight="1" x14ac:dyDescent="0.3">
      <c r="B195" s="272">
        <f t="shared" si="2"/>
        <v>41828</v>
      </c>
      <c r="C195" s="273">
        <v>6.5422732749996841</v>
      </c>
      <c r="D195" s="273">
        <v>12.976599040961874</v>
      </c>
      <c r="E195" s="278">
        <v>3.2399999999999998E-2</v>
      </c>
      <c r="F195" s="284">
        <v>11.5</v>
      </c>
      <c r="G195" s="274">
        <v>6750</v>
      </c>
      <c r="H195" s="274"/>
      <c r="I195" s="284">
        <v>6750</v>
      </c>
      <c r="J195" s="274">
        <v>88.087814492852587</v>
      </c>
      <c r="K195" s="153"/>
      <c r="L195" s="24"/>
    </row>
    <row r="196" spans="2:12" s="18" customFormat="1" ht="17.45" customHeight="1" x14ac:dyDescent="0.3">
      <c r="B196" s="272">
        <f t="shared" si="2"/>
        <v>41829</v>
      </c>
      <c r="C196" s="273">
        <v>5.4944821333330545</v>
      </c>
      <c r="D196" s="273">
        <v>10.898305311466114</v>
      </c>
      <c r="E196" s="278">
        <v>2.8000000000000001E-2</v>
      </c>
      <c r="F196" s="284">
        <v>12.4</v>
      </c>
      <c r="G196" s="274">
        <v>6810</v>
      </c>
      <c r="H196" s="274">
        <v>6400</v>
      </c>
      <c r="I196" s="284">
        <v>6810</v>
      </c>
      <c r="J196" s="274">
        <v>74.637529989992572</v>
      </c>
      <c r="K196" s="153"/>
      <c r="L196" s="24"/>
    </row>
    <row r="197" spans="2:12" s="18" customFormat="1" ht="17.45" customHeight="1" x14ac:dyDescent="0.3">
      <c r="B197" s="272">
        <f t="shared" si="2"/>
        <v>41830</v>
      </c>
      <c r="C197" s="273">
        <v>4.176190941666424</v>
      </c>
      <c r="D197" s="273">
        <v>8.2834747327953515</v>
      </c>
      <c r="E197" s="278">
        <v>3.0599999999999999E-2</v>
      </c>
      <c r="F197" s="284">
        <v>14.2</v>
      </c>
      <c r="G197" s="274">
        <v>7760</v>
      </c>
      <c r="H197" s="274"/>
      <c r="I197" s="284">
        <v>7760</v>
      </c>
      <c r="J197" s="274">
        <v>64.643587390315858</v>
      </c>
      <c r="K197" s="153"/>
      <c r="L197" s="24"/>
    </row>
    <row r="198" spans="2:12" s="18" customFormat="1" ht="17.45" customHeight="1" x14ac:dyDescent="0.3">
      <c r="B198" s="272">
        <f t="shared" si="2"/>
        <v>41831</v>
      </c>
      <c r="C198" s="273">
        <v>6.8546306916663449</v>
      </c>
      <c r="D198" s="273">
        <v>13.596159976920195</v>
      </c>
      <c r="E198" s="278">
        <v>2.9000000000000001E-2</v>
      </c>
      <c r="F198" s="284">
        <v>16.399999999999999</v>
      </c>
      <c r="G198" s="274">
        <v>8570</v>
      </c>
      <c r="H198" s="274"/>
      <c r="I198" s="284">
        <v>8570</v>
      </c>
      <c r="J198" s="274">
        <v>117.17858905727856</v>
      </c>
      <c r="K198" s="153"/>
      <c r="L198" s="24"/>
    </row>
    <row r="199" spans="2:12" s="18" customFormat="1" ht="17.45" customHeight="1" x14ac:dyDescent="0.3">
      <c r="B199" s="272">
        <f t="shared" si="2"/>
        <v>41832</v>
      </c>
      <c r="C199" s="273">
        <v>4.1382128833330798</v>
      </c>
      <c r="D199" s="273">
        <v>8.2081452540911641</v>
      </c>
      <c r="E199" s="278">
        <v>2.7699999999999999E-2</v>
      </c>
      <c r="F199" s="284">
        <v>18</v>
      </c>
      <c r="G199" s="274">
        <v>9280</v>
      </c>
      <c r="H199" s="274"/>
      <c r="I199" s="284">
        <v>9280</v>
      </c>
      <c r="J199" s="274">
        <v>76.602719145808095</v>
      </c>
      <c r="K199" s="153"/>
      <c r="L199" s="24"/>
    </row>
    <row r="200" spans="2:12" s="18" customFormat="1" ht="17.45" customHeight="1" x14ac:dyDescent="0.3">
      <c r="B200" s="272">
        <f t="shared" si="2"/>
        <v>41833</v>
      </c>
      <c r="C200" s="273">
        <v>4.1616567583330886</v>
      </c>
      <c r="D200" s="273">
        <v>8.2546461801536815</v>
      </c>
      <c r="E200" s="278">
        <v>3.04E-2</v>
      </c>
      <c r="F200" s="284">
        <v>12.5</v>
      </c>
      <c r="G200" s="274">
        <v>7110</v>
      </c>
      <c r="H200" s="274"/>
      <c r="I200" s="284">
        <v>7110</v>
      </c>
      <c r="J200" s="274">
        <v>59.022722765262124</v>
      </c>
      <c r="K200" s="153"/>
      <c r="L200" s="24"/>
    </row>
    <row r="201" spans="2:12" s="18" customFormat="1" ht="17.45" customHeight="1" x14ac:dyDescent="0.3">
      <c r="B201" s="272">
        <f t="shared" si="2"/>
        <v>41834</v>
      </c>
      <c r="C201" s="273">
        <v>4.6754278583330704</v>
      </c>
      <c r="D201" s="273">
        <v>9.2737111570036461</v>
      </c>
      <c r="E201" s="278">
        <v>3.0800000000000001E-2</v>
      </c>
      <c r="F201" s="284">
        <v>17.2</v>
      </c>
      <c r="G201" s="274">
        <v>8920</v>
      </c>
      <c r="H201" s="274"/>
      <c r="I201" s="284">
        <v>8920</v>
      </c>
      <c r="J201" s="274">
        <v>83.189707230398398</v>
      </c>
      <c r="K201" s="153"/>
      <c r="L201" s="24"/>
    </row>
    <row r="202" spans="2:12" s="18" customFormat="1" ht="17.45" customHeight="1" x14ac:dyDescent="0.3">
      <c r="B202" s="272">
        <f t="shared" si="2"/>
        <v>41835</v>
      </c>
      <c r="C202" s="273">
        <v>4.6859064249997475</v>
      </c>
      <c r="D202" s="273">
        <v>9.294495393986999</v>
      </c>
      <c r="E202" s="278">
        <v>2.8500000000000001E-2</v>
      </c>
      <c r="F202" s="284">
        <v>16.7</v>
      </c>
      <c r="G202" s="274">
        <v>8840</v>
      </c>
      <c r="H202" s="274"/>
      <c r="I202" s="284">
        <v>8840</v>
      </c>
      <c r="J202" s="274">
        <v>82.628383783185981</v>
      </c>
      <c r="K202" s="153"/>
      <c r="L202" s="24"/>
    </row>
    <row r="203" spans="2:12" s="18" customFormat="1" ht="17.45" customHeight="1" x14ac:dyDescent="0.3">
      <c r="B203" s="272">
        <f t="shared" si="2"/>
        <v>41836</v>
      </c>
      <c r="C203" s="273">
        <v>5.2810100166663938</v>
      </c>
      <c r="D203" s="273">
        <v>10.474883368057792</v>
      </c>
      <c r="E203" s="278">
        <v>3.5400000000000001E-2</v>
      </c>
      <c r="F203" s="284">
        <v>15.7</v>
      </c>
      <c r="G203" s="274">
        <v>8490</v>
      </c>
      <c r="H203" s="274">
        <v>8200</v>
      </c>
      <c r="I203" s="284">
        <v>8490</v>
      </c>
      <c r="J203" s="274">
        <v>89.435113555249274</v>
      </c>
      <c r="K203" s="153"/>
      <c r="L203" s="24"/>
    </row>
    <row r="204" spans="2:12" s="18" customFormat="1" ht="17.45" customHeight="1" x14ac:dyDescent="0.3">
      <c r="B204" s="272">
        <f t="shared" si="2"/>
        <v>41837</v>
      </c>
      <c r="C204" s="273">
        <v>4.458006399999757</v>
      </c>
      <c r="D204" s="273">
        <v>8.8424556943995185</v>
      </c>
      <c r="E204" s="278">
        <v>3.2099999999999997E-2</v>
      </c>
      <c r="F204" s="284">
        <v>18.399999999999999</v>
      </c>
      <c r="G204" s="274">
        <v>9570</v>
      </c>
      <c r="H204" s="274"/>
      <c r="I204" s="284">
        <v>9570</v>
      </c>
      <c r="J204" s="274">
        <v>85.101263219037378</v>
      </c>
      <c r="K204" s="153"/>
      <c r="L204" s="24"/>
    </row>
    <row r="205" spans="2:12" s="18" customFormat="1" ht="17.45" customHeight="1" x14ac:dyDescent="0.3">
      <c r="B205" s="272">
        <f t="shared" si="2"/>
        <v>41838</v>
      </c>
      <c r="C205" s="273">
        <v>4.3936329166664239</v>
      </c>
      <c r="D205" s="273">
        <v>8.714770890207852</v>
      </c>
      <c r="E205" s="278">
        <v>3.2099999999999997E-2</v>
      </c>
      <c r="F205" s="284">
        <v>17.899999999999999</v>
      </c>
      <c r="G205" s="274">
        <v>9210</v>
      </c>
      <c r="H205" s="274"/>
      <c r="I205" s="284">
        <v>9210</v>
      </c>
      <c r="J205" s="274">
        <v>80.717328704641602</v>
      </c>
      <c r="K205" s="153"/>
      <c r="L205" s="24"/>
    </row>
    <row r="206" spans="2:12" s="18" customFormat="1" ht="17.45" customHeight="1" x14ac:dyDescent="0.3">
      <c r="B206" s="272">
        <f t="shared" si="2"/>
        <v>41839</v>
      </c>
      <c r="C206" s="273">
        <v>4.508029391666418</v>
      </c>
      <c r="D206" s="273">
        <v>8.9416762983703411</v>
      </c>
      <c r="E206" s="278">
        <v>3.2399999999999998E-2</v>
      </c>
      <c r="F206" s="284">
        <v>17.899999999999999</v>
      </c>
      <c r="G206" s="274">
        <v>9260</v>
      </c>
      <c r="H206" s="274"/>
      <c r="I206" s="284">
        <v>9260</v>
      </c>
      <c r="J206" s="274">
        <v>83.268570084389026</v>
      </c>
      <c r="K206" s="153"/>
      <c r="L206" s="24"/>
    </row>
    <row r="207" spans="2:12" s="18" customFormat="1" ht="17.45" customHeight="1" x14ac:dyDescent="0.3">
      <c r="B207" s="272">
        <f t="shared" si="2"/>
        <v>41840</v>
      </c>
      <c r="C207" s="273">
        <v>4.097731766666425</v>
      </c>
      <c r="D207" s="273">
        <v>8.1278509591828545</v>
      </c>
      <c r="E207" s="278">
        <v>3.2500000000000001E-2</v>
      </c>
      <c r="F207" s="284">
        <v>16.600000000000001</v>
      </c>
      <c r="G207" s="274">
        <v>8870</v>
      </c>
      <c r="H207" s="274"/>
      <c r="I207" s="284">
        <v>8870</v>
      </c>
      <c r="J207" s="274">
        <v>72.502090263076923</v>
      </c>
      <c r="K207" s="153"/>
      <c r="L207" s="24"/>
    </row>
    <row r="208" spans="2:12" s="18" customFormat="1" ht="17.45" customHeight="1" x14ac:dyDescent="0.3">
      <c r="B208" s="272">
        <f t="shared" si="2"/>
        <v>41841</v>
      </c>
      <c r="C208" s="273">
        <v>5.9319432333330502</v>
      </c>
      <c r="D208" s="273">
        <v>11.766009403316104</v>
      </c>
      <c r="E208" s="278">
        <v>2.46E-2</v>
      </c>
      <c r="F208" s="284">
        <v>12.2</v>
      </c>
      <c r="G208" s="274">
        <v>7080</v>
      </c>
      <c r="H208" s="274"/>
      <c r="I208" s="284">
        <v>7080</v>
      </c>
      <c r="J208" s="274">
        <v>83.774843517095221</v>
      </c>
      <c r="K208" s="153"/>
      <c r="L208" s="24"/>
    </row>
    <row r="209" spans="2:12" s="18" customFormat="1" ht="17.45" customHeight="1" x14ac:dyDescent="0.3">
      <c r="B209" s="272">
        <f t="shared" si="2"/>
        <v>41842</v>
      </c>
      <c r="C209" s="273">
        <v>5.8182954749997151</v>
      </c>
      <c r="D209" s="273">
        <v>11.540589074661936</v>
      </c>
      <c r="E209" s="278">
        <v>2.3199999999999998E-2</v>
      </c>
      <c r="F209" s="284">
        <v>9.33</v>
      </c>
      <c r="G209" s="274">
        <v>5700</v>
      </c>
      <c r="H209" s="274"/>
      <c r="I209" s="284">
        <v>5700</v>
      </c>
      <c r="J209" s="274">
        <v>66.153680210299768</v>
      </c>
      <c r="K209" s="153"/>
      <c r="L209" s="24"/>
    </row>
    <row r="210" spans="2:12" s="18" customFormat="1" ht="17.45" customHeight="1" x14ac:dyDescent="0.3">
      <c r="B210" s="272">
        <f t="shared" si="2"/>
        <v>41843</v>
      </c>
      <c r="C210" s="273">
        <v>9.4602901499996275</v>
      </c>
      <c r="D210" s="273">
        <v>18.76448551252426</v>
      </c>
      <c r="E210" s="278">
        <v>2.0400000000000001E-2</v>
      </c>
      <c r="F210" s="284">
        <v>7.91</v>
      </c>
      <c r="G210" s="274">
        <v>4950</v>
      </c>
      <c r="H210" s="274"/>
      <c r="I210" s="284">
        <v>4950</v>
      </c>
      <c r="J210" s="274">
        <v>93.409927877599486</v>
      </c>
      <c r="K210" s="153"/>
      <c r="L210" s="24"/>
    </row>
    <row r="211" spans="2:12" s="18" customFormat="1" ht="17.45" customHeight="1" x14ac:dyDescent="0.3">
      <c r="B211" s="272">
        <f t="shared" si="2"/>
        <v>41844</v>
      </c>
      <c r="C211" s="273">
        <v>6.5330110249997047</v>
      </c>
      <c r="D211" s="273">
        <v>12.958227368086915</v>
      </c>
      <c r="E211" s="278">
        <v>2.5999999999999999E-2</v>
      </c>
      <c r="F211" s="284">
        <v>8.27</v>
      </c>
      <c r="G211" s="274">
        <v>5230</v>
      </c>
      <c r="H211" s="274"/>
      <c r="I211" s="284">
        <v>5230</v>
      </c>
      <c r="J211" s="274">
        <v>68.155115989999189</v>
      </c>
      <c r="K211" s="153"/>
      <c r="L211" s="24"/>
    </row>
    <row r="212" spans="2:12" s="18" customFormat="1" ht="17.45" customHeight="1" x14ac:dyDescent="0.3">
      <c r="B212" s="272">
        <f t="shared" si="2"/>
        <v>41845</v>
      </c>
      <c r="C212" s="273">
        <v>4.7193194166664139</v>
      </c>
      <c r="D212" s="273">
        <v>9.3607700629578314</v>
      </c>
      <c r="E212" s="278">
        <v>2.5600000000000001E-2</v>
      </c>
      <c r="F212" s="284">
        <v>8.89</v>
      </c>
      <c r="G212" s="274">
        <v>5530</v>
      </c>
      <c r="H212" s="274"/>
      <c r="I212" s="284">
        <v>5530</v>
      </c>
      <c r="J212" s="274">
        <v>52.058048678973371</v>
      </c>
      <c r="K212" s="153"/>
      <c r="L212" s="24"/>
    </row>
    <row r="213" spans="2:12" s="18" customFormat="1" ht="17.45" customHeight="1" x14ac:dyDescent="0.3">
      <c r="B213" s="272">
        <f t="shared" si="2"/>
        <v>41846</v>
      </c>
      <c r="C213" s="273">
        <v>3.3418764249997839</v>
      </c>
      <c r="D213" s="273">
        <v>6.6286118889870718</v>
      </c>
      <c r="E213" s="278">
        <v>2.53E-2</v>
      </c>
      <c r="F213" s="284">
        <v>10.6</v>
      </c>
      <c r="G213" s="274">
        <v>6220</v>
      </c>
      <c r="H213" s="274"/>
      <c r="I213" s="284">
        <v>6220</v>
      </c>
      <c r="J213" s="274">
        <v>41.463327556773756</v>
      </c>
      <c r="K213" s="153"/>
      <c r="L213" s="24"/>
    </row>
    <row r="214" spans="2:12" s="18" customFormat="1" ht="17.45" customHeight="1" x14ac:dyDescent="0.3">
      <c r="B214" s="272">
        <f t="shared" si="2"/>
        <v>41847</v>
      </c>
      <c r="C214" s="273">
        <v>3.4299094333331106</v>
      </c>
      <c r="D214" s="273">
        <v>6.8032253610162252</v>
      </c>
      <c r="E214" s="278">
        <v>2.5399999999999999E-2</v>
      </c>
      <c r="F214" s="284">
        <v>10.199999999999999</v>
      </c>
      <c r="G214" s="274">
        <v>6190</v>
      </c>
      <c r="H214" s="274"/>
      <c r="I214" s="284">
        <v>6190</v>
      </c>
      <c r="J214" s="274">
        <v>42.350318706503785</v>
      </c>
      <c r="K214" s="153"/>
      <c r="L214" s="24"/>
    </row>
    <row r="215" spans="2:12" s="18" customFormat="1" ht="17.45" customHeight="1" x14ac:dyDescent="0.3">
      <c r="B215" s="272">
        <f t="shared" si="2"/>
        <v>41848</v>
      </c>
      <c r="C215" s="273">
        <v>3.0264098916664524</v>
      </c>
      <c r="D215" s="273">
        <v>6.0028840201204083</v>
      </c>
      <c r="E215" s="278">
        <v>2.2599999999999999E-2</v>
      </c>
      <c r="F215" s="284">
        <v>10.7</v>
      </c>
      <c r="G215" s="274">
        <v>6120</v>
      </c>
      <c r="H215" s="274"/>
      <c r="I215" s="284">
        <v>6120</v>
      </c>
      <c r="J215" s="274">
        <v>36.945585303286656</v>
      </c>
      <c r="K215" s="153"/>
      <c r="L215" s="24"/>
    </row>
    <row r="216" spans="2:12" s="18" customFormat="1" ht="17.45" customHeight="1" x14ac:dyDescent="0.3">
      <c r="B216" s="272">
        <f t="shared" si="2"/>
        <v>41849</v>
      </c>
      <c r="C216" s="273">
        <v>2.4685430249997951</v>
      </c>
      <c r="D216" s="273">
        <v>4.896355090087094</v>
      </c>
      <c r="E216" s="278">
        <v>2.1700000000000001E-2</v>
      </c>
      <c r="F216" s="284">
        <v>10.6</v>
      </c>
      <c r="G216" s="274">
        <v>6100</v>
      </c>
      <c r="H216" s="274"/>
      <c r="I216" s="284">
        <v>6100</v>
      </c>
      <c r="J216" s="274">
        <v>30.036817605371624</v>
      </c>
      <c r="K216" s="153"/>
      <c r="L216" s="24"/>
    </row>
    <row r="217" spans="2:12" s="18" customFormat="1" ht="17.45" customHeight="1" x14ac:dyDescent="0.3">
      <c r="B217" s="272">
        <f t="shared" si="2"/>
        <v>41850</v>
      </c>
      <c r="C217" s="273">
        <v>1.4732551333331643</v>
      </c>
      <c r="D217" s="273">
        <v>2.9222015569663315</v>
      </c>
      <c r="E217" s="278">
        <v>2.3099999999999999E-2</v>
      </c>
      <c r="F217" s="284">
        <v>11.4</v>
      </c>
      <c r="G217" s="274">
        <v>6470</v>
      </c>
      <c r="H217" s="274">
        <v>5540</v>
      </c>
      <c r="I217" s="284">
        <v>6470</v>
      </c>
      <c r="J217" s="274">
        <v>19.013655679028584</v>
      </c>
      <c r="K217" s="153"/>
      <c r="L217" s="24"/>
    </row>
    <row r="218" spans="2:12" s="18" customFormat="1" ht="17.45" customHeight="1" x14ac:dyDescent="0.3">
      <c r="B218" s="272">
        <f t="shared" si="2"/>
        <v>41851</v>
      </c>
      <c r="C218" s="273">
        <v>0.68334494999985329</v>
      </c>
      <c r="D218" s="273">
        <v>1.355414708324709</v>
      </c>
      <c r="E218" s="278">
        <v>2.2200000000000001E-2</v>
      </c>
      <c r="F218" s="284">
        <v>13.7</v>
      </c>
      <c r="G218" s="274">
        <v>7200</v>
      </c>
      <c r="H218" s="274"/>
      <c r="I218" s="284">
        <v>7200</v>
      </c>
      <c r="J218" s="274">
        <v>9.814221760131554</v>
      </c>
      <c r="K218" s="153"/>
      <c r="L218" s="24"/>
    </row>
    <row r="219" spans="2:12" s="18" customFormat="1" ht="17.45" customHeight="1" x14ac:dyDescent="0.3">
      <c r="B219" s="272">
        <f t="shared" si="2"/>
        <v>41852</v>
      </c>
      <c r="C219" s="273">
        <v>0.15027064166661278</v>
      </c>
      <c r="D219" s="273">
        <v>0.29806181774572643</v>
      </c>
      <c r="E219" s="278">
        <v>1.9400000000000001E-2</v>
      </c>
      <c r="F219" s="284">
        <v>18.7</v>
      </c>
      <c r="G219" s="274">
        <v>9640</v>
      </c>
      <c r="H219" s="274"/>
      <c r="I219" s="284">
        <v>9640</v>
      </c>
      <c r="J219" s="274">
        <v>2.8895788911933722</v>
      </c>
      <c r="K219" s="153"/>
      <c r="L219" s="24"/>
    </row>
    <row r="220" spans="2:12" s="18" customFormat="1" ht="17.45" customHeight="1" x14ac:dyDescent="0.3">
      <c r="B220" s="272">
        <f t="shared" si="2"/>
        <v>41853</v>
      </c>
      <c r="C220" s="273">
        <v>0</v>
      </c>
      <c r="D220" s="273">
        <v>0</v>
      </c>
      <c r="E220" s="278"/>
      <c r="F220" s="284"/>
      <c r="G220" s="274"/>
      <c r="H220" s="274"/>
      <c r="I220" s="284"/>
      <c r="J220" s="274">
        <v>0</v>
      </c>
      <c r="K220" s="153"/>
      <c r="L220" s="24"/>
    </row>
    <row r="221" spans="2:12" s="18" customFormat="1" ht="17.45" customHeight="1" x14ac:dyDescent="0.3">
      <c r="B221" s="272">
        <f t="shared" si="2"/>
        <v>41854</v>
      </c>
      <c r="C221" s="273">
        <v>0</v>
      </c>
      <c r="D221" s="273">
        <v>0</v>
      </c>
      <c r="E221" s="278"/>
      <c r="F221" s="284"/>
      <c r="G221" s="274"/>
      <c r="H221" s="274"/>
      <c r="I221" s="284"/>
      <c r="J221" s="274">
        <v>0</v>
      </c>
      <c r="K221" s="153"/>
      <c r="L221" s="24"/>
    </row>
    <row r="222" spans="2:12" s="18" customFormat="1" ht="17.45" customHeight="1" x14ac:dyDescent="0.3">
      <c r="B222" s="272">
        <f t="shared" si="2"/>
        <v>41855</v>
      </c>
      <c r="C222" s="273">
        <v>1.6832641416664957</v>
      </c>
      <c r="D222" s="273">
        <v>3.3387544249954946</v>
      </c>
      <c r="E222" s="278">
        <v>1.7299999999999999E-2</v>
      </c>
      <c r="F222" s="284">
        <v>14.7</v>
      </c>
      <c r="G222" s="274">
        <v>7500</v>
      </c>
      <c r="H222" s="274"/>
      <c r="I222" s="284">
        <v>7500</v>
      </c>
      <c r="J222" s="274">
        <v>25.182388312807269</v>
      </c>
      <c r="K222" s="153"/>
      <c r="L222" s="24"/>
    </row>
    <row r="223" spans="2:12" s="18" customFormat="1" ht="17.45" customHeight="1" x14ac:dyDescent="0.3">
      <c r="B223" s="272">
        <f t="shared" si="2"/>
        <v>41856</v>
      </c>
      <c r="C223" s="273">
        <v>0.62719337499986605</v>
      </c>
      <c r="D223" s="273">
        <v>1.2440380593122344</v>
      </c>
      <c r="E223" s="278">
        <v>1.0999999999999999E-2</v>
      </c>
      <c r="F223" s="284">
        <v>12.7</v>
      </c>
      <c r="G223" s="274">
        <v>6440</v>
      </c>
      <c r="H223" s="274"/>
      <c r="I223" s="284">
        <v>6440</v>
      </c>
      <c r="J223" s="274">
        <v>8.0569507868479455</v>
      </c>
      <c r="K223" s="153"/>
      <c r="L223" s="24"/>
    </row>
    <row r="224" spans="2:12" s="18" customFormat="1" ht="17.45" customHeight="1" x14ac:dyDescent="0.3">
      <c r="B224" s="272">
        <f t="shared" si="2"/>
        <v>41857</v>
      </c>
      <c r="C224" s="273">
        <v>3.0439499999986483E-3</v>
      </c>
      <c r="D224" s="273">
        <v>6.0376748249973194E-3</v>
      </c>
      <c r="E224" s="278"/>
      <c r="F224" s="284"/>
      <c r="G224" s="274"/>
      <c r="H224" s="274"/>
      <c r="I224" s="284"/>
      <c r="J224" s="274">
        <v>3.8556235209618206E-2</v>
      </c>
      <c r="K224" s="153"/>
      <c r="L224" s="24"/>
    </row>
    <row r="225" spans="2:12" s="18" customFormat="1" ht="17.45" customHeight="1" x14ac:dyDescent="0.3">
      <c r="B225" s="272">
        <f t="shared" si="2"/>
        <v>41858</v>
      </c>
      <c r="C225" s="273">
        <v>0</v>
      </c>
      <c r="D225" s="273">
        <v>0</v>
      </c>
      <c r="E225" s="278"/>
      <c r="F225" s="284"/>
      <c r="G225" s="274"/>
      <c r="H225" s="274"/>
      <c r="I225" s="284"/>
      <c r="J225" s="274">
        <v>0</v>
      </c>
      <c r="K225" s="153"/>
      <c r="L225" s="24"/>
    </row>
    <row r="226" spans="2:12" s="18" customFormat="1" ht="17.45" customHeight="1" x14ac:dyDescent="0.3">
      <c r="B226" s="272">
        <f t="shared" si="2"/>
        <v>41859</v>
      </c>
      <c r="C226" s="273">
        <v>0</v>
      </c>
      <c r="D226" s="273">
        <v>0</v>
      </c>
      <c r="E226" s="278"/>
      <c r="F226" s="284"/>
      <c r="G226" s="274"/>
      <c r="H226" s="274"/>
      <c r="I226" s="284"/>
      <c r="J226" s="274">
        <v>0</v>
      </c>
      <c r="K226" s="153"/>
      <c r="L226" s="24"/>
    </row>
    <row r="227" spans="2:12" s="18" customFormat="1" ht="17.45" customHeight="1" x14ac:dyDescent="0.3">
      <c r="B227" s="272">
        <f t="shared" si="2"/>
        <v>41860</v>
      </c>
      <c r="C227" s="273">
        <v>0</v>
      </c>
      <c r="D227" s="273">
        <v>0</v>
      </c>
      <c r="E227" s="278"/>
      <c r="F227" s="284"/>
      <c r="G227" s="274"/>
      <c r="H227" s="274"/>
      <c r="I227" s="284"/>
      <c r="J227" s="274">
        <v>0</v>
      </c>
      <c r="K227" s="153"/>
      <c r="L227" s="24"/>
    </row>
    <row r="228" spans="2:12" s="18" customFormat="1" ht="17.45" customHeight="1" x14ac:dyDescent="0.3">
      <c r="B228" s="272">
        <f t="shared" si="2"/>
        <v>41861</v>
      </c>
      <c r="C228" s="273">
        <v>0</v>
      </c>
      <c r="D228" s="273">
        <v>0</v>
      </c>
      <c r="E228" s="278"/>
      <c r="F228" s="284"/>
      <c r="G228" s="274"/>
      <c r="H228" s="274"/>
      <c r="I228" s="284"/>
      <c r="J228" s="274">
        <v>0</v>
      </c>
      <c r="K228" s="153"/>
      <c r="L228" s="24"/>
    </row>
    <row r="229" spans="2:12" s="18" customFormat="1" ht="17.45" customHeight="1" x14ac:dyDescent="0.3">
      <c r="B229" s="272">
        <f t="shared" si="2"/>
        <v>41862</v>
      </c>
      <c r="C229" s="273">
        <v>0.75001009999992174</v>
      </c>
      <c r="D229" s="273">
        <v>1.4876450333498448</v>
      </c>
      <c r="E229" s="278">
        <v>1.3299999999999999E-2</v>
      </c>
      <c r="F229" s="284">
        <v>8.75</v>
      </c>
      <c r="G229" s="274">
        <v>5410</v>
      </c>
      <c r="H229" s="274"/>
      <c r="I229" s="284">
        <v>5410</v>
      </c>
      <c r="J229" s="274">
        <v>8.0937122139308517</v>
      </c>
      <c r="K229" s="153"/>
      <c r="L229" s="24"/>
    </row>
    <row r="230" spans="2:12" s="18" customFormat="1" ht="17.45" customHeight="1" x14ac:dyDescent="0.3">
      <c r="B230" s="272">
        <f t="shared" si="2"/>
        <v>41863</v>
      </c>
      <c r="C230" s="273">
        <v>0</v>
      </c>
      <c r="D230" s="273">
        <v>0</v>
      </c>
      <c r="E230" s="278"/>
      <c r="F230" s="284"/>
      <c r="G230" s="274"/>
      <c r="H230" s="274"/>
      <c r="I230" s="284"/>
      <c r="J230" s="274">
        <v>0</v>
      </c>
      <c r="K230" s="153"/>
      <c r="L230" s="24"/>
    </row>
    <row r="231" spans="2:12" s="18" customFormat="1" ht="17.45" customHeight="1" x14ac:dyDescent="0.3">
      <c r="B231" s="272">
        <f t="shared" si="2"/>
        <v>41864</v>
      </c>
      <c r="C231" s="273">
        <v>0</v>
      </c>
      <c r="D231" s="273">
        <v>0</v>
      </c>
      <c r="E231" s="278"/>
      <c r="F231" s="284"/>
      <c r="G231" s="274"/>
      <c r="H231" s="274"/>
      <c r="I231" s="284"/>
      <c r="J231" s="274">
        <v>0</v>
      </c>
      <c r="K231" s="153"/>
      <c r="L231" s="24"/>
    </row>
    <row r="232" spans="2:12" s="18" customFormat="1" ht="17.45" customHeight="1" x14ac:dyDescent="0.3">
      <c r="B232" s="272">
        <f t="shared" si="2"/>
        <v>41865</v>
      </c>
      <c r="C232" s="273">
        <v>0</v>
      </c>
      <c r="D232" s="273">
        <v>0</v>
      </c>
      <c r="E232" s="278"/>
      <c r="F232" s="284"/>
      <c r="G232" s="274"/>
      <c r="H232" s="274"/>
      <c r="I232" s="284"/>
      <c r="J232" s="274">
        <v>0</v>
      </c>
      <c r="K232" s="153"/>
      <c r="L232" s="24"/>
    </row>
    <row r="233" spans="2:12" s="18" customFormat="1" ht="17.45" customHeight="1" x14ac:dyDescent="0.3">
      <c r="B233" s="272">
        <f t="shared" si="2"/>
        <v>41866</v>
      </c>
      <c r="C233" s="273">
        <v>0</v>
      </c>
      <c r="D233" s="273">
        <v>0</v>
      </c>
      <c r="E233" s="278"/>
      <c r="F233" s="284"/>
      <c r="G233" s="274"/>
      <c r="H233" s="274"/>
      <c r="I233" s="284"/>
      <c r="J233" s="274">
        <v>0</v>
      </c>
      <c r="K233" s="153"/>
      <c r="L233" s="24"/>
    </row>
    <row r="234" spans="2:12" s="18" customFormat="1" ht="17.45" customHeight="1" x14ac:dyDescent="0.3">
      <c r="B234" s="272">
        <f t="shared" si="2"/>
        <v>41867</v>
      </c>
      <c r="C234" s="273">
        <v>0</v>
      </c>
      <c r="D234" s="273">
        <v>0</v>
      </c>
      <c r="E234" s="278"/>
      <c r="F234" s="284"/>
      <c r="G234" s="274"/>
      <c r="H234" s="274"/>
      <c r="I234" s="284"/>
      <c r="J234" s="274">
        <v>0</v>
      </c>
      <c r="K234" s="153"/>
      <c r="L234" s="24"/>
    </row>
    <row r="235" spans="2:12" s="18" customFormat="1" ht="17.45" customHeight="1" x14ac:dyDescent="0.3">
      <c r="B235" s="272">
        <f t="shared" si="2"/>
        <v>41868</v>
      </c>
      <c r="C235" s="273">
        <v>0</v>
      </c>
      <c r="D235" s="273">
        <v>0</v>
      </c>
      <c r="E235" s="278"/>
      <c r="F235" s="284"/>
      <c r="G235" s="274"/>
      <c r="H235" s="274"/>
      <c r="I235" s="284"/>
      <c r="J235" s="274">
        <v>0</v>
      </c>
      <c r="K235" s="153"/>
      <c r="L235" s="24"/>
    </row>
    <row r="236" spans="2:12" s="18" customFormat="1" ht="17.45" customHeight="1" x14ac:dyDescent="0.3">
      <c r="B236" s="272">
        <f t="shared" si="2"/>
        <v>41869</v>
      </c>
      <c r="C236" s="273">
        <v>6.8260533333270867E-2</v>
      </c>
      <c r="D236" s="273">
        <v>0.13539476786654278</v>
      </c>
      <c r="E236" s="278">
        <v>1.06E-2</v>
      </c>
      <c r="F236" s="284">
        <v>12.2</v>
      </c>
      <c r="G236" s="274">
        <v>7070</v>
      </c>
      <c r="H236" s="274"/>
      <c r="I236" s="284">
        <v>7070</v>
      </c>
      <c r="J236" s="274">
        <v>0.96265899292635859</v>
      </c>
      <c r="K236" s="153"/>
      <c r="L236" s="24"/>
    </row>
    <row r="237" spans="2:12" s="18" customFormat="1" ht="17.45" customHeight="1" x14ac:dyDescent="0.3">
      <c r="B237" s="272">
        <f t="shared" si="2"/>
        <v>41870</v>
      </c>
      <c r="C237" s="273">
        <v>4.7395833333196968E-4</v>
      </c>
      <c r="D237" s="273">
        <v>9.400963541639619E-4</v>
      </c>
      <c r="E237" s="278"/>
      <c r="F237" s="284"/>
      <c r="G237" s="274"/>
      <c r="H237" s="274"/>
      <c r="I237" s="284"/>
      <c r="J237" s="274">
        <v>6.7786420376195599E-3</v>
      </c>
      <c r="K237" s="153"/>
      <c r="L237" s="24"/>
    </row>
    <row r="238" spans="2:12" s="18" customFormat="1" ht="17.45" customHeight="1" x14ac:dyDescent="0.3">
      <c r="B238" s="272">
        <f t="shared" si="2"/>
        <v>41871</v>
      </c>
      <c r="C238" s="273">
        <v>0</v>
      </c>
      <c r="D238" s="273">
        <v>0</v>
      </c>
      <c r="E238" s="278"/>
      <c r="F238" s="284"/>
      <c r="G238" s="274"/>
      <c r="H238" s="274"/>
      <c r="I238" s="284"/>
      <c r="J238" s="274">
        <v>0</v>
      </c>
      <c r="K238" s="153"/>
      <c r="L238" s="24"/>
    </row>
    <row r="239" spans="2:12" s="18" customFormat="1" ht="17.45" customHeight="1" x14ac:dyDescent="0.3">
      <c r="B239" s="272">
        <f t="shared" si="2"/>
        <v>41872</v>
      </c>
      <c r="C239" s="273">
        <v>0</v>
      </c>
      <c r="D239" s="273">
        <v>0</v>
      </c>
      <c r="E239" s="278"/>
      <c r="F239" s="284"/>
      <c r="G239" s="274"/>
      <c r="H239" s="274"/>
      <c r="I239" s="284"/>
      <c r="J239" s="274">
        <v>0</v>
      </c>
      <c r="K239" s="153"/>
      <c r="L239" s="24"/>
    </row>
    <row r="240" spans="2:12" s="18" customFormat="1" ht="17.45" customHeight="1" x14ac:dyDescent="0.3">
      <c r="B240" s="272">
        <f t="shared" si="2"/>
        <v>41873</v>
      </c>
      <c r="C240" s="273">
        <v>0</v>
      </c>
      <c r="D240" s="273">
        <v>0</v>
      </c>
      <c r="E240" s="278"/>
      <c r="F240" s="284"/>
      <c r="G240" s="274"/>
      <c r="H240" s="274"/>
      <c r="I240" s="284"/>
      <c r="J240" s="274">
        <v>0</v>
      </c>
      <c r="K240" s="153"/>
      <c r="L240" s="24"/>
    </row>
    <row r="241" spans="2:12" s="18" customFormat="1" ht="17.45" customHeight="1" x14ac:dyDescent="0.3">
      <c r="B241" s="272">
        <f t="shared" si="2"/>
        <v>41874</v>
      </c>
      <c r="C241" s="273">
        <v>0</v>
      </c>
      <c r="D241" s="273">
        <v>0</v>
      </c>
      <c r="E241" s="278"/>
      <c r="F241" s="284"/>
      <c r="G241" s="274"/>
      <c r="H241" s="274"/>
      <c r="I241" s="284"/>
      <c r="J241" s="274">
        <v>0</v>
      </c>
      <c r="K241" s="153"/>
      <c r="L241" s="24"/>
    </row>
    <row r="242" spans="2:12" s="18" customFormat="1" ht="17.45" customHeight="1" x14ac:dyDescent="0.3">
      <c r="B242" s="272">
        <f t="shared" si="2"/>
        <v>41875</v>
      </c>
      <c r="C242" s="273">
        <v>0</v>
      </c>
      <c r="D242" s="273">
        <v>0</v>
      </c>
      <c r="E242" s="278"/>
      <c r="F242" s="284"/>
      <c r="G242" s="274"/>
      <c r="H242" s="274"/>
      <c r="I242" s="284"/>
      <c r="J242" s="274">
        <v>0</v>
      </c>
      <c r="K242" s="153"/>
      <c r="L242" s="24"/>
    </row>
    <row r="243" spans="2:12" s="18" customFormat="1" ht="17.45" customHeight="1" x14ac:dyDescent="0.3">
      <c r="B243" s="272">
        <f t="shared" si="2"/>
        <v>41876</v>
      </c>
      <c r="C243" s="273">
        <v>0.16244418333330413</v>
      </c>
      <c r="D243" s="273">
        <v>0.32220803764160877</v>
      </c>
      <c r="E243" s="278">
        <v>1.44E-2</v>
      </c>
      <c r="F243" s="284">
        <v>16.7</v>
      </c>
      <c r="G243" s="274">
        <v>8780</v>
      </c>
      <c r="H243" s="274"/>
      <c r="I243" s="284">
        <v>8780</v>
      </c>
      <c r="J243" s="274">
        <v>2.8449986344823168</v>
      </c>
      <c r="K243" s="153"/>
      <c r="L243" s="24"/>
    </row>
    <row r="244" spans="2:12" s="18" customFormat="1" ht="17.45" customHeight="1" x14ac:dyDescent="0.3">
      <c r="B244" s="272">
        <f t="shared" si="2"/>
        <v>41877</v>
      </c>
      <c r="C244" s="273">
        <v>0.68195629999986218</v>
      </c>
      <c r="D244" s="273">
        <v>1.3526603210497266</v>
      </c>
      <c r="E244" s="278">
        <v>1.5100000000000001E-2</v>
      </c>
      <c r="F244" s="284">
        <v>15.4</v>
      </c>
      <c r="G244" s="274">
        <v>8270</v>
      </c>
      <c r="H244" s="274"/>
      <c r="I244" s="284">
        <v>8270</v>
      </c>
      <c r="J244" s="274">
        <v>11.249816449920999</v>
      </c>
      <c r="K244" s="153"/>
      <c r="L244" s="24"/>
    </row>
    <row r="245" spans="2:12" s="18" customFormat="1" ht="17.45" customHeight="1" x14ac:dyDescent="0.3">
      <c r="B245" s="272">
        <f t="shared" si="2"/>
        <v>41878</v>
      </c>
      <c r="C245" s="273">
        <v>2.4735691666647391E-2</v>
      </c>
      <c r="D245" s="273">
        <v>4.9063244420795099E-2</v>
      </c>
      <c r="E245" s="278">
        <v>1.4200000000000001E-2</v>
      </c>
      <c r="F245" s="284">
        <v>14.5</v>
      </c>
      <c r="G245" s="274">
        <v>7900</v>
      </c>
      <c r="H245" s="274">
        <v>8200</v>
      </c>
      <c r="I245" s="284">
        <v>7900</v>
      </c>
      <c r="J245" s="274">
        <v>0.38979344483531275</v>
      </c>
      <c r="K245" s="153"/>
      <c r="L245" s="24"/>
    </row>
    <row r="246" spans="2:12" s="18" customFormat="1" ht="17.45" customHeight="1" x14ac:dyDescent="0.3">
      <c r="B246" s="272">
        <f t="shared" si="2"/>
        <v>41879</v>
      </c>
      <c r="C246" s="273">
        <v>0.57751568333325121</v>
      </c>
      <c r="D246" s="273">
        <v>1.1455023578915038</v>
      </c>
      <c r="E246" s="278">
        <v>1.5900000000000001E-2</v>
      </c>
      <c r="F246" s="284">
        <v>12.9</v>
      </c>
      <c r="G246" s="274">
        <v>7210</v>
      </c>
      <c r="H246" s="274"/>
      <c r="I246" s="284">
        <v>7210</v>
      </c>
      <c r="J246" s="274">
        <v>8.3058183479199919</v>
      </c>
      <c r="K246" s="153"/>
      <c r="L246" s="24"/>
    </row>
    <row r="247" spans="2:12" s="18" customFormat="1" ht="17.45" customHeight="1" x14ac:dyDescent="0.3">
      <c r="B247" s="272">
        <f t="shared" si="2"/>
        <v>41880</v>
      </c>
      <c r="C247" s="273">
        <v>1.8642490749998173</v>
      </c>
      <c r="D247" s="273">
        <v>3.6977380402621378</v>
      </c>
      <c r="E247" s="278">
        <v>1.4999999999999999E-2</v>
      </c>
      <c r="F247" s="284">
        <v>11.7</v>
      </c>
      <c r="G247" s="274">
        <v>6460</v>
      </c>
      <c r="H247" s="274"/>
      <c r="I247" s="284">
        <v>6460</v>
      </c>
      <c r="J247" s="274">
        <v>24.022590354702334</v>
      </c>
      <c r="K247" s="153"/>
      <c r="L247" s="24"/>
    </row>
    <row r="248" spans="2:12" s="18" customFormat="1" ht="17.45" customHeight="1" x14ac:dyDescent="0.3">
      <c r="B248" s="272">
        <f t="shared" si="2"/>
        <v>41881</v>
      </c>
      <c r="C248" s="273">
        <v>1.0927086166665516</v>
      </c>
      <c r="D248" s="273">
        <v>2.1673875411581052</v>
      </c>
      <c r="E248" s="278">
        <v>1.38E-2</v>
      </c>
      <c r="F248" s="284">
        <v>11.4</v>
      </c>
      <c r="G248" s="274">
        <v>6380</v>
      </c>
      <c r="H248" s="274"/>
      <c r="I248" s="284">
        <v>6380</v>
      </c>
      <c r="J248" s="274">
        <v>13.906198610609962</v>
      </c>
      <c r="K248" s="153"/>
      <c r="L248" s="24"/>
    </row>
    <row r="249" spans="2:12" s="18" customFormat="1" ht="17.45" customHeight="1" x14ac:dyDescent="0.3">
      <c r="B249" s="272">
        <f t="shared" si="2"/>
        <v>41882</v>
      </c>
      <c r="C249" s="273">
        <v>0</v>
      </c>
      <c r="D249" s="273">
        <v>0</v>
      </c>
      <c r="E249" s="278"/>
      <c r="F249" s="284"/>
      <c r="G249" s="274"/>
      <c r="H249" s="274"/>
      <c r="I249" s="284"/>
      <c r="J249" s="274">
        <v>0</v>
      </c>
      <c r="K249" s="153"/>
      <c r="L249" s="24"/>
    </row>
    <row r="250" spans="2:12" s="18" customFormat="1" ht="17.45" customHeight="1" x14ac:dyDescent="0.3">
      <c r="B250" s="272">
        <f t="shared" si="2"/>
        <v>41883</v>
      </c>
      <c r="C250" s="273">
        <v>0</v>
      </c>
      <c r="D250" s="273">
        <v>0</v>
      </c>
      <c r="E250" s="278"/>
      <c r="F250" s="284"/>
      <c r="G250" s="274"/>
      <c r="H250" s="274"/>
      <c r="I250" s="284"/>
      <c r="J250" s="274">
        <v>0</v>
      </c>
      <c r="K250" s="153"/>
      <c r="L250" s="24"/>
    </row>
    <row r="251" spans="2:12" s="18" customFormat="1" ht="17.45" customHeight="1" x14ac:dyDescent="0.3">
      <c r="B251" s="272">
        <f t="shared" si="2"/>
        <v>41884</v>
      </c>
      <c r="C251" s="273">
        <v>0</v>
      </c>
      <c r="D251" s="273">
        <v>0</v>
      </c>
      <c r="E251" s="278"/>
      <c r="F251" s="284"/>
      <c r="G251" s="274"/>
      <c r="H251" s="274"/>
      <c r="I251" s="284"/>
      <c r="J251" s="274">
        <v>0</v>
      </c>
      <c r="K251" s="153"/>
      <c r="L251" s="24"/>
    </row>
    <row r="252" spans="2:12" s="18" customFormat="1" ht="17.45" customHeight="1" x14ac:dyDescent="0.3">
      <c r="B252" s="272">
        <f t="shared" si="2"/>
        <v>41885</v>
      </c>
      <c r="C252" s="273">
        <v>0</v>
      </c>
      <c r="D252" s="273">
        <v>0</v>
      </c>
      <c r="E252" s="278"/>
      <c r="F252" s="284"/>
      <c r="G252" s="274"/>
      <c r="H252" s="274"/>
      <c r="I252" s="284"/>
      <c r="J252" s="274">
        <v>0</v>
      </c>
      <c r="K252" s="153"/>
      <c r="L252" s="24"/>
    </row>
    <row r="253" spans="2:12" s="18" customFormat="1" ht="17.45" customHeight="1" x14ac:dyDescent="0.3">
      <c r="B253" s="272">
        <f t="shared" ref="B253:B316" si="3">+B252+1</f>
        <v>41886</v>
      </c>
      <c r="C253" s="273">
        <v>0</v>
      </c>
      <c r="D253" s="273">
        <v>0</v>
      </c>
      <c r="E253" s="278"/>
      <c r="F253" s="284"/>
      <c r="G253" s="274"/>
      <c r="H253" s="274"/>
      <c r="I253" s="284"/>
      <c r="J253" s="274">
        <v>0</v>
      </c>
      <c r="K253" s="153"/>
      <c r="L253" s="24"/>
    </row>
    <row r="254" spans="2:12" s="18" customFormat="1" ht="17.45" customHeight="1" x14ac:dyDescent="0.3">
      <c r="B254" s="272">
        <f t="shared" si="3"/>
        <v>41887</v>
      </c>
      <c r="C254" s="273">
        <v>0</v>
      </c>
      <c r="D254" s="273">
        <v>0</v>
      </c>
      <c r="E254" s="278"/>
      <c r="F254" s="284"/>
      <c r="G254" s="274"/>
      <c r="H254" s="274"/>
      <c r="I254" s="284"/>
      <c r="J254" s="274">
        <v>0</v>
      </c>
      <c r="K254" s="153"/>
      <c r="L254" s="24"/>
    </row>
    <row r="255" spans="2:12" s="18" customFormat="1" ht="17.45" customHeight="1" x14ac:dyDescent="0.3">
      <c r="B255" s="272">
        <f t="shared" si="3"/>
        <v>41888</v>
      </c>
      <c r="C255" s="273">
        <v>0</v>
      </c>
      <c r="D255" s="273">
        <v>0</v>
      </c>
      <c r="E255" s="278"/>
      <c r="F255" s="284"/>
      <c r="G255" s="274"/>
      <c r="H255" s="274"/>
      <c r="I255" s="284"/>
      <c r="J255" s="274">
        <v>0</v>
      </c>
      <c r="K255" s="153"/>
      <c r="L255" s="24"/>
    </row>
    <row r="256" spans="2:12" s="18" customFormat="1" ht="17.45" customHeight="1" x14ac:dyDescent="0.3">
      <c r="B256" s="272">
        <f t="shared" si="3"/>
        <v>41889</v>
      </c>
      <c r="C256" s="273">
        <v>0</v>
      </c>
      <c r="D256" s="273">
        <v>0</v>
      </c>
      <c r="E256" s="278"/>
      <c r="F256" s="284"/>
      <c r="G256" s="274"/>
      <c r="H256" s="274"/>
      <c r="I256" s="284"/>
      <c r="J256" s="274">
        <v>0</v>
      </c>
      <c r="K256" s="153"/>
      <c r="L256" s="24"/>
    </row>
    <row r="257" spans="2:12" s="18" customFormat="1" ht="17.45" customHeight="1" x14ac:dyDescent="0.3">
      <c r="B257" s="272">
        <f t="shared" si="3"/>
        <v>41890</v>
      </c>
      <c r="C257" s="273">
        <v>0</v>
      </c>
      <c r="D257" s="273">
        <v>0</v>
      </c>
      <c r="E257" s="278"/>
      <c r="F257" s="284"/>
      <c r="G257" s="274"/>
      <c r="H257" s="274"/>
      <c r="I257" s="284"/>
      <c r="J257" s="274">
        <v>0</v>
      </c>
      <c r="K257" s="153"/>
      <c r="L257" s="24"/>
    </row>
    <row r="258" spans="2:12" s="18" customFormat="1" ht="17.45" customHeight="1" x14ac:dyDescent="0.3">
      <c r="B258" s="272">
        <f t="shared" si="3"/>
        <v>41891</v>
      </c>
      <c r="C258" s="273">
        <v>0</v>
      </c>
      <c r="D258" s="273">
        <v>0</v>
      </c>
      <c r="E258" s="278"/>
      <c r="F258" s="284"/>
      <c r="G258" s="274"/>
      <c r="H258" s="274"/>
      <c r="I258" s="284"/>
      <c r="J258" s="274">
        <v>0</v>
      </c>
      <c r="K258" s="153"/>
      <c r="L258" s="24"/>
    </row>
    <row r="259" spans="2:12" s="18" customFormat="1" ht="17.45" customHeight="1" x14ac:dyDescent="0.3">
      <c r="B259" s="272">
        <f t="shared" si="3"/>
        <v>41892</v>
      </c>
      <c r="C259" s="273">
        <v>0</v>
      </c>
      <c r="D259" s="273">
        <v>0</v>
      </c>
      <c r="E259" s="278"/>
      <c r="F259" s="284"/>
      <c r="G259" s="274"/>
      <c r="H259" s="274"/>
      <c r="I259" s="284"/>
      <c r="J259" s="274">
        <v>0</v>
      </c>
      <c r="K259" s="153"/>
      <c r="L259" s="24"/>
    </row>
    <row r="260" spans="2:12" s="18" customFormat="1" ht="17.45" customHeight="1" x14ac:dyDescent="0.3">
      <c r="B260" s="272">
        <f t="shared" si="3"/>
        <v>41893</v>
      </c>
      <c r="C260" s="273">
        <v>0</v>
      </c>
      <c r="D260" s="273">
        <v>0</v>
      </c>
      <c r="E260" s="278"/>
      <c r="F260" s="284"/>
      <c r="G260" s="274"/>
      <c r="H260" s="274"/>
      <c r="I260" s="284"/>
      <c r="J260" s="274">
        <v>0</v>
      </c>
      <c r="K260" s="153"/>
      <c r="L260" s="24"/>
    </row>
    <row r="261" spans="2:12" s="18" customFormat="1" ht="17.45" customHeight="1" x14ac:dyDescent="0.3">
      <c r="B261" s="272">
        <f t="shared" si="3"/>
        <v>41894</v>
      </c>
      <c r="C261" s="273">
        <v>0</v>
      </c>
      <c r="D261" s="273">
        <v>0</v>
      </c>
      <c r="E261" s="278"/>
      <c r="F261" s="284"/>
      <c r="G261" s="274"/>
      <c r="H261" s="274"/>
      <c r="I261" s="284"/>
      <c r="J261" s="274">
        <v>0</v>
      </c>
      <c r="K261" s="153"/>
      <c r="L261" s="24"/>
    </row>
    <row r="262" spans="2:12" s="18" customFormat="1" ht="17.45" customHeight="1" x14ac:dyDescent="0.3">
      <c r="B262" s="272">
        <f t="shared" si="3"/>
        <v>41895</v>
      </c>
      <c r="C262" s="273">
        <v>0</v>
      </c>
      <c r="D262" s="273">
        <v>0</v>
      </c>
      <c r="E262" s="278"/>
      <c r="F262" s="284"/>
      <c r="G262" s="274"/>
      <c r="H262" s="274"/>
      <c r="I262" s="284"/>
      <c r="J262" s="274">
        <v>0</v>
      </c>
      <c r="K262" s="153"/>
      <c r="L262" s="24"/>
    </row>
    <row r="263" spans="2:12" s="18" customFormat="1" ht="17.45" customHeight="1" x14ac:dyDescent="0.3">
      <c r="B263" s="272">
        <f t="shared" si="3"/>
        <v>41896</v>
      </c>
      <c r="C263" s="273">
        <v>0.1684585333332719</v>
      </c>
      <c r="D263" s="273">
        <v>0.33413750086654481</v>
      </c>
      <c r="E263" s="278">
        <v>0.01</v>
      </c>
      <c r="F263" s="284">
        <v>16</v>
      </c>
      <c r="G263" s="274">
        <v>8330</v>
      </c>
      <c r="H263" s="274"/>
      <c r="I263" s="284">
        <v>8330</v>
      </c>
      <c r="J263" s="274">
        <v>2.7991192302816739</v>
      </c>
      <c r="K263" s="153"/>
      <c r="L263" s="24"/>
    </row>
    <row r="264" spans="2:12" s="18" customFormat="1" ht="17.45" customHeight="1" x14ac:dyDescent="0.3">
      <c r="B264" s="272">
        <f t="shared" si="3"/>
        <v>41897</v>
      </c>
      <c r="C264" s="273">
        <v>1.8544468249998285</v>
      </c>
      <c r="D264" s="273">
        <v>3.6782952773871598</v>
      </c>
      <c r="E264" s="278">
        <v>1.03E-2</v>
      </c>
      <c r="F264" s="284">
        <v>15.2</v>
      </c>
      <c r="G264" s="274">
        <v>7660</v>
      </c>
      <c r="H264" s="274"/>
      <c r="I264" s="284">
        <v>7660</v>
      </c>
      <c r="J264" s="274">
        <v>28.335216523513925</v>
      </c>
      <c r="K264" s="153"/>
      <c r="L264" s="24"/>
    </row>
    <row r="265" spans="2:12" s="18" customFormat="1" ht="17.45" customHeight="1" x14ac:dyDescent="0.3">
      <c r="B265" s="272">
        <f t="shared" si="3"/>
        <v>41898</v>
      </c>
      <c r="C265" s="273">
        <v>0.55785763333324223</v>
      </c>
      <c r="D265" s="273">
        <v>1.1065106157164859</v>
      </c>
      <c r="E265" s="278">
        <v>1.0200000000000001E-2</v>
      </c>
      <c r="F265" s="284">
        <v>14.9</v>
      </c>
      <c r="G265" s="274">
        <v>7630</v>
      </c>
      <c r="H265" s="274"/>
      <c r="I265" s="284">
        <v>7630</v>
      </c>
      <c r="J265" s="274">
        <v>8.4904615440649955</v>
      </c>
      <c r="K265" s="153"/>
      <c r="L265" s="24"/>
    </row>
    <row r="266" spans="2:12" s="18" customFormat="1" ht="17.45" customHeight="1" x14ac:dyDescent="0.3">
      <c r="B266" s="272">
        <f t="shared" si="3"/>
        <v>41899</v>
      </c>
      <c r="C266" s="273">
        <v>0</v>
      </c>
      <c r="D266" s="273">
        <v>0</v>
      </c>
      <c r="E266" s="278"/>
      <c r="F266" s="284"/>
      <c r="G266" s="274"/>
      <c r="H266" s="274"/>
      <c r="I266" s="284"/>
      <c r="J266" s="274">
        <v>0</v>
      </c>
      <c r="K266" s="153"/>
      <c r="L266" s="24"/>
    </row>
    <row r="267" spans="2:12" s="18" customFormat="1" ht="17.45" customHeight="1" x14ac:dyDescent="0.3">
      <c r="B267" s="272">
        <f t="shared" si="3"/>
        <v>41900</v>
      </c>
      <c r="C267" s="273">
        <v>0</v>
      </c>
      <c r="D267" s="273">
        <v>0</v>
      </c>
      <c r="E267" s="278"/>
      <c r="F267" s="284"/>
      <c r="G267" s="274"/>
      <c r="H267" s="274"/>
      <c r="I267" s="284"/>
      <c r="J267" s="274">
        <v>0</v>
      </c>
      <c r="K267" s="153"/>
      <c r="L267" s="24"/>
    </row>
    <row r="268" spans="2:12" s="18" customFormat="1" ht="17.45" customHeight="1" x14ac:dyDescent="0.3">
      <c r="B268" s="272">
        <f t="shared" si="3"/>
        <v>41901</v>
      </c>
      <c r="C268" s="273">
        <v>0</v>
      </c>
      <c r="D268" s="273">
        <v>0</v>
      </c>
      <c r="E268" s="278"/>
      <c r="F268" s="284"/>
      <c r="G268" s="274"/>
      <c r="H268" s="274"/>
      <c r="I268" s="284"/>
      <c r="J268" s="274">
        <v>0</v>
      </c>
      <c r="K268" s="153"/>
      <c r="L268" s="24"/>
    </row>
    <row r="269" spans="2:12" s="18" customFormat="1" ht="17.45" customHeight="1" x14ac:dyDescent="0.3">
      <c r="B269" s="272">
        <f t="shared" si="3"/>
        <v>41902</v>
      </c>
      <c r="C269" s="273">
        <v>0</v>
      </c>
      <c r="D269" s="273">
        <v>0</v>
      </c>
      <c r="E269" s="278"/>
      <c r="F269" s="284"/>
      <c r="G269" s="274"/>
      <c r="H269" s="274"/>
      <c r="I269" s="284"/>
      <c r="J269" s="274">
        <v>0</v>
      </c>
      <c r="K269" s="153"/>
      <c r="L269" s="24"/>
    </row>
    <row r="270" spans="2:12" s="18" customFormat="1" ht="17.45" customHeight="1" x14ac:dyDescent="0.3">
      <c r="B270" s="272">
        <f t="shared" si="3"/>
        <v>41903</v>
      </c>
      <c r="C270" s="273">
        <v>0</v>
      </c>
      <c r="D270" s="273">
        <v>0</v>
      </c>
      <c r="E270" s="278"/>
      <c r="F270" s="284"/>
      <c r="G270" s="274"/>
      <c r="H270" s="274"/>
      <c r="I270" s="284"/>
      <c r="J270" s="274">
        <v>0</v>
      </c>
      <c r="K270" s="153"/>
      <c r="L270" s="24"/>
    </row>
    <row r="271" spans="2:12" s="18" customFormat="1" ht="17.45" customHeight="1" x14ac:dyDescent="0.3">
      <c r="B271" s="272">
        <f t="shared" si="3"/>
        <v>41904</v>
      </c>
      <c r="C271" s="273">
        <v>0</v>
      </c>
      <c r="D271" s="273">
        <v>0</v>
      </c>
      <c r="E271" s="278"/>
      <c r="F271" s="284"/>
      <c r="G271" s="274"/>
      <c r="H271" s="274"/>
      <c r="I271" s="284"/>
      <c r="J271" s="274">
        <v>0</v>
      </c>
      <c r="K271" s="153"/>
      <c r="L271" s="24"/>
    </row>
    <row r="272" spans="2:12" s="18" customFormat="1" ht="17.45" customHeight="1" x14ac:dyDescent="0.3">
      <c r="B272" s="272">
        <f t="shared" si="3"/>
        <v>41905</v>
      </c>
      <c r="C272" s="273">
        <v>0</v>
      </c>
      <c r="D272" s="273">
        <v>0</v>
      </c>
      <c r="E272" s="278"/>
      <c r="F272" s="284"/>
      <c r="G272" s="274"/>
      <c r="H272" s="274"/>
      <c r="I272" s="284"/>
      <c r="J272" s="274">
        <v>0</v>
      </c>
      <c r="K272" s="153"/>
      <c r="L272" s="24"/>
    </row>
    <row r="273" spans="2:12" s="18" customFormat="1" ht="17.45" customHeight="1" x14ac:dyDescent="0.3">
      <c r="B273" s="272">
        <f t="shared" si="3"/>
        <v>41906</v>
      </c>
      <c r="C273" s="273">
        <v>0</v>
      </c>
      <c r="D273" s="273">
        <v>0</v>
      </c>
      <c r="E273" s="278"/>
      <c r="F273" s="284"/>
      <c r="G273" s="274"/>
      <c r="H273" s="274"/>
      <c r="I273" s="284"/>
      <c r="J273" s="274">
        <v>0</v>
      </c>
      <c r="K273" s="153"/>
      <c r="L273" s="24"/>
    </row>
    <row r="274" spans="2:12" s="18" customFormat="1" ht="17.45" customHeight="1" x14ac:dyDescent="0.3">
      <c r="B274" s="272">
        <f t="shared" si="3"/>
        <v>41907</v>
      </c>
      <c r="C274" s="273">
        <v>0</v>
      </c>
      <c r="D274" s="273">
        <v>0</v>
      </c>
      <c r="E274" s="278"/>
      <c r="F274" s="284"/>
      <c r="G274" s="274"/>
      <c r="H274" s="274"/>
      <c r="I274" s="284"/>
      <c r="J274" s="274">
        <v>0</v>
      </c>
      <c r="K274" s="153"/>
      <c r="L274" s="24"/>
    </row>
    <row r="275" spans="2:12" s="18" customFormat="1" ht="17.45" customHeight="1" x14ac:dyDescent="0.3">
      <c r="B275" s="272">
        <f t="shared" si="3"/>
        <v>41908</v>
      </c>
      <c r="C275" s="273">
        <v>0</v>
      </c>
      <c r="D275" s="273">
        <v>0</v>
      </c>
      <c r="E275" s="278"/>
      <c r="F275" s="284"/>
      <c r="G275" s="274"/>
      <c r="H275" s="274"/>
      <c r="I275" s="284"/>
      <c r="J275" s="274">
        <v>0</v>
      </c>
      <c r="K275" s="153"/>
      <c r="L275" s="24"/>
    </row>
    <row r="276" spans="2:12" s="18" customFormat="1" ht="17.45" customHeight="1" x14ac:dyDescent="0.3">
      <c r="B276" s="272">
        <f t="shared" si="3"/>
        <v>41909</v>
      </c>
      <c r="C276" s="273">
        <v>0</v>
      </c>
      <c r="D276" s="273">
        <v>0</v>
      </c>
      <c r="E276" s="278"/>
      <c r="F276" s="284"/>
      <c r="G276" s="274"/>
      <c r="H276" s="274"/>
      <c r="I276" s="284"/>
      <c r="J276" s="274">
        <v>0</v>
      </c>
      <c r="K276" s="153"/>
      <c r="L276" s="24"/>
    </row>
    <row r="277" spans="2:12" s="18" customFormat="1" ht="17.45" customHeight="1" x14ac:dyDescent="0.3">
      <c r="B277" s="272">
        <f t="shared" si="3"/>
        <v>41910</v>
      </c>
      <c r="C277" s="273">
        <v>0</v>
      </c>
      <c r="D277" s="273">
        <v>0</v>
      </c>
      <c r="E277" s="278"/>
      <c r="F277" s="284"/>
      <c r="G277" s="274"/>
      <c r="H277" s="274"/>
      <c r="I277" s="284"/>
      <c r="J277" s="274">
        <v>0</v>
      </c>
      <c r="K277" s="153"/>
      <c r="L277" s="24"/>
    </row>
    <row r="278" spans="2:12" s="18" customFormat="1" ht="17.45" customHeight="1" x14ac:dyDescent="0.3">
      <c r="B278" s="272">
        <f t="shared" si="3"/>
        <v>41911</v>
      </c>
      <c r="C278" s="273">
        <v>0</v>
      </c>
      <c r="D278" s="273">
        <v>0</v>
      </c>
      <c r="E278" s="278"/>
      <c r="F278" s="284"/>
      <c r="G278" s="274"/>
      <c r="H278" s="274"/>
      <c r="I278" s="284"/>
      <c r="J278" s="274">
        <v>0</v>
      </c>
      <c r="K278" s="153"/>
      <c r="L278" s="24"/>
    </row>
    <row r="279" spans="2:12" s="18" customFormat="1" ht="17.45" customHeight="1" x14ac:dyDescent="0.3">
      <c r="B279" s="272">
        <f t="shared" si="3"/>
        <v>41912</v>
      </c>
      <c r="C279" s="273">
        <v>0</v>
      </c>
      <c r="D279" s="273">
        <v>0</v>
      </c>
      <c r="E279" s="278"/>
      <c r="F279" s="284"/>
      <c r="G279" s="274"/>
      <c r="H279" s="274"/>
      <c r="I279" s="284"/>
      <c r="J279" s="274">
        <v>0</v>
      </c>
      <c r="K279" s="153"/>
      <c r="L279" s="24"/>
    </row>
    <row r="280" spans="2:12" s="18" customFormat="1" ht="17.45" customHeight="1" x14ac:dyDescent="0.3">
      <c r="B280" s="272">
        <f t="shared" si="3"/>
        <v>41913</v>
      </c>
      <c r="C280" s="273">
        <v>0</v>
      </c>
      <c r="D280" s="273">
        <v>0</v>
      </c>
      <c r="E280" s="278"/>
      <c r="F280" s="284"/>
      <c r="G280" s="274"/>
      <c r="H280" s="274"/>
      <c r="I280" s="284"/>
      <c r="J280" s="274">
        <v>0</v>
      </c>
      <c r="K280" s="153"/>
      <c r="L280" s="24"/>
    </row>
    <row r="281" spans="2:12" s="18" customFormat="1" ht="17.45" customHeight="1" x14ac:dyDescent="0.3">
      <c r="B281" s="272">
        <f t="shared" si="3"/>
        <v>41914</v>
      </c>
      <c r="C281" s="273">
        <v>0</v>
      </c>
      <c r="D281" s="273">
        <v>0</v>
      </c>
      <c r="E281" s="278"/>
      <c r="F281" s="284"/>
      <c r="G281" s="274"/>
      <c r="H281" s="274"/>
      <c r="I281" s="284"/>
      <c r="J281" s="274">
        <v>0</v>
      </c>
      <c r="K281" s="153"/>
      <c r="L281" s="24"/>
    </row>
    <row r="282" spans="2:12" s="18" customFormat="1" ht="17.45" customHeight="1" x14ac:dyDescent="0.3">
      <c r="B282" s="272">
        <f t="shared" si="3"/>
        <v>41915</v>
      </c>
      <c r="C282" s="273">
        <v>0</v>
      </c>
      <c r="D282" s="273">
        <v>0</v>
      </c>
      <c r="E282" s="278"/>
      <c r="F282" s="284"/>
      <c r="G282" s="274"/>
      <c r="H282" s="274"/>
      <c r="I282" s="284"/>
      <c r="J282" s="274">
        <v>0</v>
      </c>
      <c r="K282" s="153"/>
      <c r="L282" s="24"/>
    </row>
    <row r="283" spans="2:12" s="18" customFormat="1" ht="17.45" customHeight="1" x14ac:dyDescent="0.3">
      <c r="B283" s="272">
        <f t="shared" si="3"/>
        <v>41916</v>
      </c>
      <c r="C283" s="273">
        <v>0</v>
      </c>
      <c r="D283" s="273">
        <v>0</v>
      </c>
      <c r="E283" s="278"/>
      <c r="F283" s="284"/>
      <c r="G283" s="274"/>
      <c r="H283" s="274"/>
      <c r="I283" s="284"/>
      <c r="J283" s="274">
        <v>0</v>
      </c>
      <c r="K283" s="153"/>
      <c r="L283" s="24"/>
    </row>
    <row r="284" spans="2:12" s="18" customFormat="1" ht="17.45" customHeight="1" x14ac:dyDescent="0.3">
      <c r="B284" s="272">
        <f t="shared" si="3"/>
        <v>41917</v>
      </c>
      <c r="C284" s="273">
        <v>0</v>
      </c>
      <c r="D284" s="273">
        <v>0</v>
      </c>
      <c r="E284" s="278"/>
      <c r="F284" s="284"/>
      <c r="G284" s="274"/>
      <c r="H284" s="274"/>
      <c r="I284" s="284"/>
      <c r="J284" s="274">
        <v>0</v>
      </c>
      <c r="K284" s="153"/>
      <c r="L284" s="24"/>
    </row>
    <row r="285" spans="2:12" s="18" customFormat="1" ht="17.45" customHeight="1" x14ac:dyDescent="0.3">
      <c r="B285" s="272">
        <f t="shared" si="3"/>
        <v>41918</v>
      </c>
      <c r="C285" s="273">
        <v>0</v>
      </c>
      <c r="D285" s="273">
        <v>0</v>
      </c>
      <c r="E285" s="278"/>
      <c r="F285" s="284"/>
      <c r="G285" s="274"/>
      <c r="H285" s="274"/>
      <c r="I285" s="284"/>
      <c r="J285" s="274">
        <v>0</v>
      </c>
      <c r="K285" s="153"/>
      <c r="L285" s="24"/>
    </row>
    <row r="286" spans="2:12" s="18" customFormat="1" ht="17.45" customHeight="1" x14ac:dyDescent="0.3">
      <c r="B286" s="272">
        <f t="shared" si="3"/>
        <v>41919</v>
      </c>
      <c r="C286" s="273">
        <v>0</v>
      </c>
      <c r="D286" s="273">
        <v>0</v>
      </c>
      <c r="E286" s="278"/>
      <c r="F286" s="284"/>
      <c r="G286" s="274"/>
      <c r="H286" s="274"/>
      <c r="I286" s="284"/>
      <c r="J286" s="274">
        <v>0</v>
      </c>
      <c r="K286" s="153"/>
      <c r="L286" s="24"/>
    </row>
    <row r="287" spans="2:12" s="18" customFormat="1" ht="17.45" customHeight="1" x14ac:dyDescent="0.3">
      <c r="B287" s="272">
        <f t="shared" si="3"/>
        <v>41920</v>
      </c>
      <c r="C287" s="273">
        <v>0</v>
      </c>
      <c r="D287" s="273">
        <v>0</v>
      </c>
      <c r="E287" s="278"/>
      <c r="F287" s="284"/>
      <c r="G287" s="274"/>
      <c r="H287" s="274"/>
      <c r="I287" s="284"/>
      <c r="J287" s="274">
        <v>0</v>
      </c>
      <c r="K287" s="153"/>
      <c r="L287" s="24"/>
    </row>
    <row r="288" spans="2:12" s="18" customFormat="1" ht="17.45" customHeight="1" x14ac:dyDescent="0.3">
      <c r="B288" s="272">
        <f t="shared" si="3"/>
        <v>41921</v>
      </c>
      <c r="C288" s="273">
        <v>0</v>
      </c>
      <c r="D288" s="273">
        <v>0</v>
      </c>
      <c r="E288" s="278"/>
      <c r="F288" s="284"/>
      <c r="G288" s="274"/>
      <c r="H288" s="274"/>
      <c r="I288" s="284"/>
      <c r="J288" s="274">
        <v>0</v>
      </c>
      <c r="K288" s="153"/>
      <c r="L288" s="24"/>
    </row>
    <row r="289" spans="2:12" s="18" customFormat="1" ht="17.45" customHeight="1" x14ac:dyDescent="0.3">
      <c r="B289" s="272">
        <f t="shared" si="3"/>
        <v>41922</v>
      </c>
      <c r="C289" s="273">
        <v>0</v>
      </c>
      <c r="D289" s="273">
        <v>0</v>
      </c>
      <c r="E289" s="278"/>
      <c r="F289" s="284"/>
      <c r="G289" s="274"/>
      <c r="H289" s="274"/>
      <c r="I289" s="284"/>
      <c r="J289" s="274">
        <v>0</v>
      </c>
      <c r="K289" s="153"/>
      <c r="L289" s="24"/>
    </row>
    <row r="290" spans="2:12" s="18" customFormat="1" ht="17.45" customHeight="1" x14ac:dyDescent="0.3">
      <c r="B290" s="272">
        <f t="shared" si="3"/>
        <v>41923</v>
      </c>
      <c r="C290" s="273">
        <v>0</v>
      </c>
      <c r="D290" s="273">
        <v>0</v>
      </c>
      <c r="E290" s="278"/>
      <c r="F290" s="284"/>
      <c r="G290" s="274"/>
      <c r="H290" s="274"/>
      <c r="I290" s="284"/>
      <c r="J290" s="274">
        <v>0</v>
      </c>
      <c r="K290" s="153"/>
      <c r="L290" s="24"/>
    </row>
    <row r="291" spans="2:12" s="18" customFormat="1" ht="17.45" customHeight="1" x14ac:dyDescent="0.3">
      <c r="B291" s="272">
        <f t="shared" si="3"/>
        <v>41924</v>
      </c>
      <c r="C291" s="273">
        <v>0</v>
      </c>
      <c r="D291" s="273">
        <v>0</v>
      </c>
      <c r="E291" s="278"/>
      <c r="F291" s="284"/>
      <c r="G291" s="274"/>
      <c r="H291" s="274"/>
      <c r="I291" s="284"/>
      <c r="J291" s="274">
        <v>0</v>
      </c>
      <c r="K291" s="153"/>
      <c r="L291" s="24"/>
    </row>
    <row r="292" spans="2:12" s="18" customFormat="1" ht="17.45" customHeight="1" x14ac:dyDescent="0.3">
      <c r="B292" s="272">
        <f t="shared" si="3"/>
        <v>41925</v>
      </c>
      <c r="C292" s="273">
        <v>0</v>
      </c>
      <c r="D292" s="273">
        <v>0</v>
      </c>
      <c r="E292" s="278"/>
      <c r="F292" s="284"/>
      <c r="G292" s="274"/>
      <c r="H292" s="274"/>
      <c r="I292" s="284"/>
      <c r="J292" s="274">
        <v>0</v>
      </c>
      <c r="K292" s="153"/>
      <c r="L292" s="24"/>
    </row>
    <row r="293" spans="2:12" s="18" customFormat="1" ht="17.45" customHeight="1" x14ac:dyDescent="0.3">
      <c r="B293" s="272">
        <f t="shared" si="3"/>
        <v>41926</v>
      </c>
      <c r="C293" s="273">
        <v>0</v>
      </c>
      <c r="D293" s="273">
        <v>0</v>
      </c>
      <c r="E293" s="278"/>
      <c r="F293" s="284"/>
      <c r="G293" s="274"/>
      <c r="H293" s="274"/>
      <c r="I293" s="284"/>
      <c r="J293" s="274">
        <v>0</v>
      </c>
      <c r="K293" s="153"/>
      <c r="L293" s="24"/>
    </row>
    <row r="294" spans="2:12" s="18" customFormat="1" ht="17.45" customHeight="1" x14ac:dyDescent="0.3">
      <c r="B294" s="272">
        <f t="shared" si="3"/>
        <v>41927</v>
      </c>
      <c r="C294" s="273">
        <v>0</v>
      </c>
      <c r="D294" s="273">
        <v>0</v>
      </c>
      <c r="E294" s="278"/>
      <c r="F294" s="284"/>
      <c r="G294" s="274"/>
      <c r="H294" s="274"/>
      <c r="I294" s="284"/>
      <c r="J294" s="274">
        <v>0</v>
      </c>
      <c r="K294" s="153"/>
      <c r="L294" s="24"/>
    </row>
    <row r="295" spans="2:12" s="18" customFormat="1" ht="17.45" customHeight="1" x14ac:dyDescent="0.3">
      <c r="B295" s="272">
        <f t="shared" si="3"/>
        <v>41928</v>
      </c>
      <c r="C295" s="273">
        <v>0</v>
      </c>
      <c r="D295" s="273">
        <v>0</v>
      </c>
      <c r="E295" s="278"/>
      <c r="F295" s="284"/>
      <c r="G295" s="274"/>
      <c r="H295" s="274"/>
      <c r="I295" s="284"/>
      <c r="J295" s="274">
        <v>0</v>
      </c>
      <c r="K295" s="153"/>
      <c r="L295" s="24"/>
    </row>
    <row r="296" spans="2:12" s="18" customFormat="1" ht="17.45" customHeight="1" x14ac:dyDescent="0.3">
      <c r="B296" s="272">
        <f t="shared" si="3"/>
        <v>41929</v>
      </c>
      <c r="C296" s="273">
        <v>0</v>
      </c>
      <c r="D296" s="273">
        <v>0</v>
      </c>
      <c r="E296" s="278"/>
      <c r="F296" s="284"/>
      <c r="G296" s="274"/>
      <c r="H296" s="274"/>
      <c r="I296" s="284"/>
      <c r="J296" s="274">
        <v>0</v>
      </c>
      <c r="K296" s="153"/>
      <c r="L296" s="24"/>
    </row>
    <row r="297" spans="2:12" s="18" customFormat="1" ht="17.45" customHeight="1" x14ac:dyDescent="0.3">
      <c r="B297" s="272">
        <f t="shared" si="3"/>
        <v>41930</v>
      </c>
      <c r="C297" s="273">
        <v>0</v>
      </c>
      <c r="D297" s="273">
        <v>0</v>
      </c>
      <c r="E297" s="278"/>
      <c r="F297" s="284"/>
      <c r="G297" s="274"/>
      <c r="H297" s="274"/>
      <c r="I297" s="284"/>
      <c r="J297" s="274">
        <v>0</v>
      </c>
      <c r="K297" s="153"/>
      <c r="L297" s="24"/>
    </row>
    <row r="298" spans="2:12" s="18" customFormat="1" ht="17.45" customHeight="1" x14ac:dyDescent="0.3">
      <c r="B298" s="272">
        <f t="shared" si="3"/>
        <v>41931</v>
      </c>
      <c r="C298" s="273">
        <v>0</v>
      </c>
      <c r="D298" s="273">
        <v>0</v>
      </c>
      <c r="E298" s="278"/>
      <c r="F298" s="284"/>
      <c r="G298" s="274"/>
      <c r="H298" s="274"/>
      <c r="I298" s="284"/>
      <c r="J298" s="274">
        <v>0</v>
      </c>
      <c r="K298" s="153"/>
      <c r="L298" s="24"/>
    </row>
    <row r="299" spans="2:12" s="18" customFormat="1" ht="17.45" customHeight="1" x14ac:dyDescent="0.3">
      <c r="B299" s="272">
        <f t="shared" si="3"/>
        <v>41932</v>
      </c>
      <c r="C299" s="273">
        <v>0</v>
      </c>
      <c r="D299" s="273">
        <v>0</v>
      </c>
      <c r="E299" s="278"/>
      <c r="F299" s="284"/>
      <c r="G299" s="274"/>
      <c r="H299" s="274"/>
      <c r="I299" s="284"/>
      <c r="J299" s="274">
        <v>0</v>
      </c>
      <c r="K299" s="153"/>
      <c r="L299" s="24"/>
    </row>
    <row r="300" spans="2:12" s="18" customFormat="1" ht="17.45" customHeight="1" x14ac:dyDescent="0.3">
      <c r="B300" s="272">
        <f t="shared" si="3"/>
        <v>41933</v>
      </c>
      <c r="C300" s="273">
        <v>0</v>
      </c>
      <c r="D300" s="273">
        <v>0</v>
      </c>
      <c r="E300" s="278"/>
      <c r="F300" s="284"/>
      <c r="G300" s="274"/>
      <c r="H300" s="274"/>
      <c r="I300" s="284"/>
      <c r="J300" s="274">
        <v>0</v>
      </c>
      <c r="K300" s="153"/>
      <c r="L300" s="24"/>
    </row>
    <row r="301" spans="2:12" s="18" customFormat="1" ht="17.45" customHeight="1" x14ac:dyDescent="0.3">
      <c r="B301" s="272">
        <f t="shared" si="3"/>
        <v>41934</v>
      </c>
      <c r="C301" s="273">
        <v>0</v>
      </c>
      <c r="D301" s="273">
        <v>0</v>
      </c>
      <c r="E301" s="278"/>
      <c r="F301" s="284"/>
      <c r="G301" s="274"/>
      <c r="H301" s="274"/>
      <c r="I301" s="284"/>
      <c r="J301" s="274">
        <v>0</v>
      </c>
      <c r="K301" s="153"/>
      <c r="L301" s="24"/>
    </row>
    <row r="302" spans="2:12" s="18" customFormat="1" ht="17.45" customHeight="1" x14ac:dyDescent="0.3">
      <c r="B302" s="272">
        <f t="shared" si="3"/>
        <v>41935</v>
      </c>
      <c r="C302" s="273">
        <v>0</v>
      </c>
      <c r="D302" s="273">
        <v>0</v>
      </c>
      <c r="E302" s="278"/>
      <c r="F302" s="284"/>
      <c r="G302" s="274"/>
      <c r="H302" s="274"/>
      <c r="I302" s="284"/>
      <c r="J302" s="274">
        <v>0</v>
      </c>
      <c r="K302" s="153"/>
      <c r="L302" s="24"/>
    </row>
    <row r="303" spans="2:12" s="18" customFormat="1" ht="17.45" customHeight="1" x14ac:dyDescent="0.3">
      <c r="B303" s="272">
        <f t="shared" si="3"/>
        <v>41936</v>
      </c>
      <c r="C303" s="273">
        <v>0</v>
      </c>
      <c r="D303" s="273">
        <v>0</v>
      </c>
      <c r="E303" s="278"/>
      <c r="F303" s="284"/>
      <c r="G303" s="274"/>
      <c r="H303" s="274"/>
      <c r="I303" s="284"/>
      <c r="J303" s="274">
        <v>0</v>
      </c>
      <c r="K303" s="153"/>
      <c r="L303" s="24"/>
    </row>
    <row r="304" spans="2:12" s="18" customFormat="1" ht="17.45" customHeight="1" x14ac:dyDescent="0.3">
      <c r="B304" s="272">
        <f t="shared" si="3"/>
        <v>41937</v>
      </c>
      <c r="C304" s="273">
        <v>0</v>
      </c>
      <c r="D304" s="273">
        <v>0</v>
      </c>
      <c r="E304" s="278"/>
      <c r="F304" s="284"/>
      <c r="G304" s="274"/>
      <c r="H304" s="274"/>
      <c r="I304" s="284"/>
      <c r="J304" s="274">
        <v>0</v>
      </c>
      <c r="K304" s="153"/>
      <c r="L304" s="24"/>
    </row>
    <row r="305" spans="2:12" s="18" customFormat="1" ht="17.45" customHeight="1" x14ac:dyDescent="0.3">
      <c r="B305" s="272">
        <f t="shared" si="3"/>
        <v>41938</v>
      </c>
      <c r="C305" s="273">
        <v>0</v>
      </c>
      <c r="D305" s="273">
        <v>0</v>
      </c>
      <c r="E305" s="278"/>
      <c r="F305" s="284"/>
      <c r="G305" s="274"/>
      <c r="H305" s="274"/>
      <c r="I305" s="284"/>
      <c r="J305" s="274">
        <v>0</v>
      </c>
      <c r="K305" s="153"/>
      <c r="L305" s="24"/>
    </row>
    <row r="306" spans="2:12" s="18" customFormat="1" ht="17.45" customHeight="1" x14ac:dyDescent="0.3">
      <c r="B306" s="272">
        <f t="shared" si="3"/>
        <v>41939</v>
      </c>
      <c r="C306" s="273">
        <v>0</v>
      </c>
      <c r="D306" s="273">
        <v>0</v>
      </c>
      <c r="E306" s="278"/>
      <c r="F306" s="284"/>
      <c r="G306" s="274"/>
      <c r="H306" s="274"/>
      <c r="I306" s="284"/>
      <c r="J306" s="274">
        <v>0</v>
      </c>
      <c r="K306" s="153"/>
      <c r="L306" s="24"/>
    </row>
    <row r="307" spans="2:12" s="18" customFormat="1" ht="17.45" customHeight="1" x14ac:dyDescent="0.3">
      <c r="B307" s="272">
        <f t="shared" si="3"/>
        <v>41940</v>
      </c>
      <c r="C307" s="273">
        <v>0</v>
      </c>
      <c r="D307" s="273">
        <v>0</v>
      </c>
      <c r="E307" s="278"/>
      <c r="F307" s="284"/>
      <c r="G307" s="274"/>
      <c r="H307" s="274"/>
      <c r="I307" s="284"/>
      <c r="J307" s="274">
        <v>0</v>
      </c>
      <c r="K307" s="153"/>
      <c r="L307" s="24"/>
    </row>
    <row r="308" spans="2:12" s="18" customFormat="1" ht="17.45" customHeight="1" x14ac:dyDescent="0.3">
      <c r="B308" s="272">
        <f t="shared" si="3"/>
        <v>41941</v>
      </c>
      <c r="C308" s="273">
        <v>0</v>
      </c>
      <c r="D308" s="273">
        <v>0</v>
      </c>
      <c r="E308" s="278"/>
      <c r="F308" s="284"/>
      <c r="G308" s="274"/>
      <c r="H308" s="274"/>
      <c r="I308" s="284"/>
      <c r="J308" s="274">
        <v>0</v>
      </c>
      <c r="K308" s="153"/>
      <c r="L308" s="24"/>
    </row>
    <row r="309" spans="2:12" s="18" customFormat="1" ht="17.45" customHeight="1" x14ac:dyDescent="0.3">
      <c r="B309" s="272">
        <f t="shared" si="3"/>
        <v>41942</v>
      </c>
      <c r="C309" s="273">
        <v>0</v>
      </c>
      <c r="D309" s="273">
        <v>0</v>
      </c>
      <c r="E309" s="278"/>
      <c r="F309" s="284"/>
      <c r="G309" s="274"/>
      <c r="H309" s="274"/>
      <c r="I309" s="284"/>
      <c r="J309" s="274">
        <v>0</v>
      </c>
      <c r="K309" s="153"/>
      <c r="L309" s="24"/>
    </row>
    <row r="310" spans="2:12" s="18" customFormat="1" ht="17.45" customHeight="1" x14ac:dyDescent="0.3">
      <c r="B310" s="272">
        <f t="shared" si="3"/>
        <v>41943</v>
      </c>
      <c r="C310" s="273">
        <v>5.5058264249997748</v>
      </c>
      <c r="D310" s="273">
        <v>10.920806713987053</v>
      </c>
      <c r="E310" s="278"/>
      <c r="F310" s="284"/>
      <c r="G310" s="274"/>
      <c r="H310" s="274"/>
      <c r="I310" s="284">
        <v>9917.5</v>
      </c>
      <c r="J310" s="274">
        <v>108.92011877528316</v>
      </c>
      <c r="K310" s="153"/>
      <c r="L310" s="24"/>
    </row>
    <row r="311" spans="2:12" s="18" customFormat="1" ht="17.45" customHeight="1" x14ac:dyDescent="0.3">
      <c r="B311" s="272">
        <f t="shared" si="3"/>
        <v>41944</v>
      </c>
      <c r="C311" s="274">
        <v>30.653725608332255</v>
      </c>
      <c r="D311" s="275">
        <v>60.801664744127031</v>
      </c>
      <c r="E311" s="278"/>
      <c r="F311" s="284"/>
      <c r="G311" s="274"/>
      <c r="H311" s="274"/>
      <c r="I311" s="284">
        <v>9917.5</v>
      </c>
      <c r="J311" s="274">
        <v>606.41349298704506</v>
      </c>
      <c r="K311" s="153"/>
      <c r="L311" s="24"/>
    </row>
    <row r="312" spans="2:12" s="18" customFormat="1" ht="17.45" customHeight="1" x14ac:dyDescent="0.3">
      <c r="B312" s="272">
        <f t="shared" si="3"/>
        <v>41945</v>
      </c>
      <c r="C312" s="273">
        <v>38.147336533332002</v>
      </c>
      <c r="D312" s="273">
        <v>75.665242013864031</v>
      </c>
      <c r="E312" s="278"/>
      <c r="F312" s="284"/>
      <c r="G312" s="274"/>
      <c r="H312" s="274"/>
      <c r="I312" s="284">
        <v>9917.5</v>
      </c>
      <c r="J312" s="274">
        <v>754.65735848572297</v>
      </c>
      <c r="K312" s="153"/>
      <c r="L312" s="24"/>
    </row>
    <row r="313" spans="2:12" s="18" customFormat="1" ht="17.45" customHeight="1" x14ac:dyDescent="0.3">
      <c r="B313" s="272">
        <f t="shared" si="3"/>
        <v>41946</v>
      </c>
      <c r="C313" s="273">
        <v>23.717066333332511</v>
      </c>
      <c r="D313" s="273">
        <v>47.042801072165034</v>
      </c>
      <c r="E313" s="278">
        <v>1.6400000000000001E-2</v>
      </c>
      <c r="F313" s="284">
        <v>26.3</v>
      </c>
      <c r="G313" s="274">
        <v>11900</v>
      </c>
      <c r="H313" s="274"/>
      <c r="I313" s="284">
        <v>11900</v>
      </c>
      <c r="J313" s="274">
        <v>562.97785358217845</v>
      </c>
      <c r="K313" s="153"/>
      <c r="L313" s="24"/>
    </row>
    <row r="314" spans="2:12" s="18" customFormat="1" ht="17.45" customHeight="1" x14ac:dyDescent="0.3">
      <c r="B314" s="272">
        <f t="shared" si="3"/>
        <v>41947</v>
      </c>
      <c r="C314" s="273">
        <v>21.708056374999202</v>
      </c>
      <c r="D314" s="273">
        <v>43.057929819810916</v>
      </c>
      <c r="E314" s="278">
        <v>1.61E-2</v>
      </c>
      <c r="F314" s="284">
        <v>26.6</v>
      </c>
      <c r="G314" s="274">
        <v>12000</v>
      </c>
      <c r="H314" s="274"/>
      <c r="I314" s="284">
        <v>12000</v>
      </c>
      <c r="J314" s="274">
        <v>519.61965243109262</v>
      </c>
      <c r="K314" s="153"/>
      <c r="L314" s="24"/>
    </row>
    <row r="315" spans="2:12" s="18" customFormat="1" ht="17.45" customHeight="1" x14ac:dyDescent="0.3">
      <c r="B315" s="272">
        <f t="shared" si="3"/>
        <v>41948</v>
      </c>
      <c r="C315" s="273">
        <v>18.491924499999303</v>
      </c>
      <c r="D315" s="273">
        <v>36.67873224574862</v>
      </c>
      <c r="E315" s="278">
        <v>1.55E-2</v>
      </c>
      <c r="F315" s="284">
        <v>26.3</v>
      </c>
      <c r="G315" s="274">
        <v>12000</v>
      </c>
      <c r="H315" s="274">
        <v>11000</v>
      </c>
      <c r="I315" s="284">
        <v>12000</v>
      </c>
      <c r="J315" s="274">
        <v>442.6360064431147</v>
      </c>
      <c r="K315" s="153"/>
      <c r="L315" s="24"/>
    </row>
    <row r="316" spans="2:12" s="18" customFormat="1" ht="17.45" customHeight="1" x14ac:dyDescent="0.3">
      <c r="B316" s="272">
        <f t="shared" si="3"/>
        <v>41949</v>
      </c>
      <c r="C316" s="273">
        <v>17.25390304999932</v>
      </c>
      <c r="D316" s="273">
        <v>34.223116699673653</v>
      </c>
      <c r="E316" s="278">
        <v>1.5800000000000002E-2</v>
      </c>
      <c r="F316" s="284">
        <v>26.4</v>
      </c>
      <c r="G316" s="274">
        <v>11800</v>
      </c>
      <c r="H316" s="274"/>
      <c r="I316" s="284">
        <v>11800</v>
      </c>
      <c r="J316" s="274">
        <v>406.11847057428696</v>
      </c>
      <c r="K316" s="153"/>
      <c r="L316" s="24"/>
    </row>
    <row r="317" spans="2:12" s="18" customFormat="1" ht="17.45" customHeight="1" x14ac:dyDescent="0.3">
      <c r="B317" s="272">
        <f t="shared" ref="B317:B371" si="4">+B316+1</f>
        <v>41950</v>
      </c>
      <c r="C317" s="273">
        <v>9.9327477416662386</v>
      </c>
      <c r="D317" s="273">
        <v>19.701605145594986</v>
      </c>
      <c r="E317" s="278">
        <v>1.5299999999999999E-2</v>
      </c>
      <c r="F317" s="284">
        <v>27.1</v>
      </c>
      <c r="G317" s="274">
        <v>12200</v>
      </c>
      <c r="H317" s="274"/>
      <c r="I317" s="284">
        <v>12200</v>
      </c>
      <c r="J317" s="274">
        <v>241.72001801477245</v>
      </c>
      <c r="K317" s="153"/>
      <c r="L317" s="24"/>
    </row>
    <row r="318" spans="2:12" s="18" customFormat="1" ht="17.45" customHeight="1" x14ac:dyDescent="0.3">
      <c r="B318" s="272">
        <f t="shared" si="4"/>
        <v>41951</v>
      </c>
      <c r="C318" s="273">
        <v>5.8167649999981176E-2</v>
      </c>
      <c r="D318" s="273">
        <v>0.11537553377496267</v>
      </c>
      <c r="E318" s="278">
        <v>1.49E-2</v>
      </c>
      <c r="F318" s="284">
        <v>25.9</v>
      </c>
      <c r="G318" s="274">
        <v>12000</v>
      </c>
      <c r="H318" s="274"/>
      <c r="I318" s="284">
        <v>12000</v>
      </c>
      <c r="J318" s="274">
        <v>1.3923427115535474</v>
      </c>
      <c r="K318" s="153"/>
      <c r="L318" s="24"/>
    </row>
    <row r="319" spans="2:12" s="18" customFormat="1" ht="17.45" customHeight="1" x14ac:dyDescent="0.3">
      <c r="B319" s="272">
        <f t="shared" si="4"/>
        <v>41952</v>
      </c>
      <c r="C319" s="273">
        <v>0</v>
      </c>
      <c r="D319" s="273">
        <v>0</v>
      </c>
      <c r="E319" s="278"/>
      <c r="F319" s="284"/>
      <c r="G319" s="274"/>
      <c r="H319" s="274"/>
      <c r="I319" s="284"/>
      <c r="J319" s="274">
        <v>0</v>
      </c>
      <c r="K319" s="153"/>
      <c r="L319" s="24"/>
    </row>
    <row r="320" spans="2:12" s="18" customFormat="1" ht="17.45" customHeight="1" x14ac:dyDescent="0.3">
      <c r="B320" s="272">
        <f t="shared" si="4"/>
        <v>41953</v>
      </c>
      <c r="C320" s="273">
        <v>1.3925813583332396</v>
      </c>
      <c r="D320" s="273">
        <v>2.762185124253981</v>
      </c>
      <c r="E320" s="278">
        <v>1.3899999999999999E-2</v>
      </c>
      <c r="F320" s="284">
        <v>16.3</v>
      </c>
      <c r="G320" s="274">
        <v>8000</v>
      </c>
      <c r="H320" s="274"/>
      <c r="I320" s="284">
        <v>8000</v>
      </c>
      <c r="J320" s="274">
        <v>22.222552736458066</v>
      </c>
      <c r="K320" s="153"/>
      <c r="L320" s="24"/>
    </row>
    <row r="321" spans="2:12" s="18" customFormat="1" ht="17.45" customHeight="1" x14ac:dyDescent="0.3">
      <c r="B321" s="272">
        <f t="shared" si="4"/>
        <v>41954</v>
      </c>
      <c r="C321" s="273">
        <v>4.6154440916664115</v>
      </c>
      <c r="D321" s="273">
        <v>9.1547333558203281</v>
      </c>
      <c r="E321" s="278">
        <v>1.4500000000000001E-2</v>
      </c>
      <c r="F321" s="284">
        <v>14.7</v>
      </c>
      <c r="G321" s="274">
        <v>7150</v>
      </c>
      <c r="H321" s="274"/>
      <c r="I321" s="284">
        <v>7150</v>
      </c>
      <c r="J321" s="274">
        <v>65.826826398292027</v>
      </c>
      <c r="K321" s="153"/>
      <c r="L321" s="24"/>
    </row>
    <row r="322" spans="2:12" s="18" customFormat="1" ht="17.45" customHeight="1" x14ac:dyDescent="0.3">
      <c r="B322" s="272">
        <f t="shared" si="4"/>
        <v>41955</v>
      </c>
      <c r="C322" s="273">
        <v>1.330039374999852</v>
      </c>
      <c r="D322" s="273">
        <v>2.6381331003122064</v>
      </c>
      <c r="E322" s="278">
        <v>1.41E-2</v>
      </c>
      <c r="F322" s="284">
        <v>14.6</v>
      </c>
      <c r="G322" s="274">
        <v>7050</v>
      </c>
      <c r="H322" s="274">
        <v>6900</v>
      </c>
      <c r="I322" s="284">
        <v>7050</v>
      </c>
      <c r="J322" s="274">
        <v>18.704107782302813</v>
      </c>
      <c r="K322" s="153"/>
      <c r="L322" s="24"/>
    </row>
    <row r="323" spans="2:12" s="18" customFormat="1" ht="17.45" customHeight="1" x14ac:dyDescent="0.3">
      <c r="B323" s="272">
        <f t="shared" si="4"/>
        <v>41956</v>
      </c>
      <c r="C323" s="273">
        <v>3.0439499999986483E-3</v>
      </c>
      <c r="D323" s="273">
        <v>6.0376748249973194E-3</v>
      </c>
      <c r="E323" s="278"/>
      <c r="F323" s="284"/>
      <c r="G323" s="274"/>
      <c r="H323" s="274"/>
      <c r="I323" s="284"/>
      <c r="J323" s="274">
        <v>4.3049402777353245E-2</v>
      </c>
      <c r="K323" s="153"/>
      <c r="L323" s="24"/>
    </row>
    <row r="324" spans="2:12" s="18" customFormat="1" ht="17.45" customHeight="1" x14ac:dyDescent="0.3">
      <c r="B324" s="272">
        <f t="shared" si="4"/>
        <v>41957</v>
      </c>
      <c r="C324" s="273">
        <v>0</v>
      </c>
      <c r="D324" s="273">
        <v>0</v>
      </c>
      <c r="E324" s="278"/>
      <c r="F324" s="284"/>
      <c r="G324" s="274"/>
      <c r="H324" s="274"/>
      <c r="I324" s="284"/>
      <c r="J324" s="274">
        <v>0</v>
      </c>
      <c r="K324" s="153"/>
      <c r="L324" s="24"/>
    </row>
    <row r="325" spans="2:12" s="18" customFormat="1" ht="17.45" customHeight="1" x14ac:dyDescent="0.3">
      <c r="B325" s="272">
        <f t="shared" si="4"/>
        <v>41958</v>
      </c>
      <c r="C325" s="273">
        <v>6.0878999999972967E-3</v>
      </c>
      <c r="D325" s="273">
        <v>1.2075349649994639E-2</v>
      </c>
      <c r="E325" s="278">
        <v>1.3299999999999999E-2</v>
      </c>
      <c r="F325" s="284">
        <v>14.1</v>
      </c>
      <c r="G325" s="274">
        <v>7100</v>
      </c>
      <c r="H325" s="274"/>
      <c r="I325" s="284">
        <v>7100</v>
      </c>
      <c r="J325" s="274">
        <v>8.6220242515996623E-2</v>
      </c>
      <c r="K325" s="153"/>
      <c r="L325" s="24"/>
    </row>
    <row r="326" spans="2:12" s="18" customFormat="1" ht="17.45" customHeight="1" x14ac:dyDescent="0.3">
      <c r="B326" s="272">
        <f t="shared" si="4"/>
        <v>41959</v>
      </c>
      <c r="C326" s="273">
        <v>0</v>
      </c>
      <c r="D326" s="273">
        <v>0</v>
      </c>
      <c r="E326" s="278"/>
      <c r="F326" s="284"/>
      <c r="G326" s="274"/>
      <c r="H326" s="274"/>
      <c r="I326" s="284"/>
      <c r="J326" s="274">
        <v>0</v>
      </c>
      <c r="K326" s="153"/>
      <c r="L326" s="24"/>
    </row>
    <row r="327" spans="2:12" s="18" customFormat="1" ht="17.45" customHeight="1" x14ac:dyDescent="0.3">
      <c r="B327" s="272">
        <f t="shared" si="4"/>
        <v>41960</v>
      </c>
      <c r="C327" s="273">
        <v>0</v>
      </c>
      <c r="D327" s="273">
        <v>0</v>
      </c>
      <c r="E327" s="278"/>
      <c r="F327" s="284"/>
      <c r="G327" s="274"/>
      <c r="H327" s="274"/>
      <c r="I327" s="284"/>
      <c r="J327" s="274">
        <v>0</v>
      </c>
      <c r="K327" s="153"/>
      <c r="L327" s="24"/>
    </row>
    <row r="328" spans="2:12" s="18" customFormat="1" ht="17.45" customHeight="1" x14ac:dyDescent="0.3">
      <c r="B328" s="272">
        <f t="shared" si="4"/>
        <v>41961</v>
      </c>
      <c r="C328" s="273">
        <v>0</v>
      </c>
      <c r="D328" s="273">
        <v>0</v>
      </c>
      <c r="E328" s="278"/>
      <c r="F328" s="284"/>
      <c r="G328" s="274"/>
      <c r="H328" s="274"/>
      <c r="I328" s="284"/>
      <c r="J328" s="274">
        <v>0</v>
      </c>
      <c r="K328" s="153"/>
      <c r="L328" s="24"/>
    </row>
    <row r="329" spans="2:12" s="18" customFormat="1" ht="17.45" customHeight="1" x14ac:dyDescent="0.3">
      <c r="B329" s="272">
        <f t="shared" si="4"/>
        <v>41962</v>
      </c>
      <c r="C329" s="273">
        <v>0</v>
      </c>
      <c r="D329" s="273">
        <v>0</v>
      </c>
      <c r="E329" s="278"/>
      <c r="F329" s="284"/>
      <c r="G329" s="274"/>
      <c r="H329" s="274"/>
      <c r="I329" s="284"/>
      <c r="J329" s="274">
        <v>0</v>
      </c>
      <c r="K329" s="153"/>
      <c r="L329" s="24"/>
    </row>
    <row r="330" spans="2:12" s="18" customFormat="1" ht="17.45" customHeight="1" x14ac:dyDescent="0.3">
      <c r="B330" s="272">
        <f t="shared" si="4"/>
        <v>41963</v>
      </c>
      <c r="C330" s="273">
        <v>0</v>
      </c>
      <c r="D330" s="273">
        <v>0</v>
      </c>
      <c r="E330" s="278"/>
      <c r="F330" s="284"/>
      <c r="G330" s="274"/>
      <c r="H330" s="274"/>
      <c r="I330" s="284"/>
      <c r="J330" s="274">
        <v>0</v>
      </c>
      <c r="K330" s="153"/>
      <c r="L330" s="24"/>
    </row>
    <row r="331" spans="2:12" s="18" customFormat="1" ht="17.45" customHeight="1" x14ac:dyDescent="0.3">
      <c r="B331" s="272">
        <f t="shared" si="4"/>
        <v>41964</v>
      </c>
      <c r="C331" s="273">
        <v>2.4532761166665615</v>
      </c>
      <c r="D331" s="273">
        <v>4.8660731774081247</v>
      </c>
      <c r="E331" s="278"/>
      <c r="F331" s="284"/>
      <c r="G331" s="274"/>
      <c r="H331" s="274"/>
      <c r="I331" s="284">
        <v>7140</v>
      </c>
      <c r="J331" s="274">
        <v>34.940412182368703</v>
      </c>
      <c r="K331" s="153"/>
      <c r="L331" s="24"/>
    </row>
    <row r="332" spans="2:12" s="18" customFormat="1" ht="17.45" customHeight="1" x14ac:dyDescent="0.3">
      <c r="B332" s="272">
        <f t="shared" si="4"/>
        <v>41965</v>
      </c>
      <c r="C332" s="273">
        <v>10.011011558332914</v>
      </c>
      <c r="D332" s="273">
        <v>19.856841425953334</v>
      </c>
      <c r="E332" s="278"/>
      <c r="F332" s="284"/>
      <c r="G332" s="274"/>
      <c r="H332" s="274"/>
      <c r="I332" s="284">
        <v>7140</v>
      </c>
      <c r="J332" s="274">
        <v>142.58031039974904</v>
      </c>
      <c r="K332" s="153"/>
      <c r="L332" s="24"/>
    </row>
    <row r="333" spans="2:12" s="18" customFormat="1" ht="17.45" customHeight="1" x14ac:dyDescent="0.3">
      <c r="B333" s="272">
        <f t="shared" si="4"/>
        <v>41966</v>
      </c>
      <c r="C333" s="273">
        <v>3.2878198833331069</v>
      </c>
      <c r="D333" s="273">
        <v>6.5213907385912178</v>
      </c>
      <c r="E333" s="278"/>
      <c r="F333" s="284"/>
      <c r="G333" s="274"/>
      <c r="H333" s="274"/>
      <c r="I333" s="284">
        <v>7140</v>
      </c>
      <c r="J333" s="274">
        <v>46.826274924625544</v>
      </c>
      <c r="K333" s="153"/>
      <c r="L333" s="24"/>
    </row>
    <row r="334" spans="2:12" s="18" customFormat="1" ht="17.45" customHeight="1" x14ac:dyDescent="0.3">
      <c r="B334" s="272">
        <f t="shared" si="4"/>
        <v>41967</v>
      </c>
      <c r="C334" s="273">
        <v>3.7448053333331024</v>
      </c>
      <c r="D334" s="273">
        <v>7.4278213786662084</v>
      </c>
      <c r="E334" s="278">
        <v>1.6E-2</v>
      </c>
      <c r="F334" s="284">
        <v>14.9</v>
      </c>
      <c r="G334" s="274">
        <v>7460</v>
      </c>
      <c r="H334" s="274"/>
      <c r="I334" s="284">
        <v>7460</v>
      </c>
      <c r="J334" s="274">
        <v>55.725176843614157</v>
      </c>
      <c r="K334" s="153"/>
      <c r="L334" s="24"/>
    </row>
    <row r="335" spans="2:12" s="18" customFormat="1" ht="17.45" customHeight="1" x14ac:dyDescent="0.3">
      <c r="B335" s="272">
        <f t="shared" si="4"/>
        <v>41968</v>
      </c>
      <c r="C335" s="273">
        <v>3.1042630083331102</v>
      </c>
      <c r="D335" s="273">
        <v>6.1573056770287238</v>
      </c>
      <c r="E335" s="278">
        <v>1.6E-2</v>
      </c>
      <c r="F335" s="284">
        <v>15</v>
      </c>
      <c r="G335" s="274">
        <v>7390</v>
      </c>
      <c r="H335" s="274"/>
      <c r="I335" s="284">
        <v>7390</v>
      </c>
      <c r="J335" s="274">
        <v>45.760033040717623</v>
      </c>
      <c r="K335" s="153"/>
      <c r="L335" s="24"/>
    </row>
    <row r="336" spans="2:12" s="18" customFormat="1" ht="17.45" customHeight="1" x14ac:dyDescent="0.3">
      <c r="B336" s="272">
        <f t="shared" si="4"/>
        <v>41969</v>
      </c>
      <c r="C336" s="273">
        <v>2.0812214499998043</v>
      </c>
      <c r="D336" s="273">
        <v>4.128102746074612</v>
      </c>
      <c r="E336" s="278">
        <v>1.5299999999999999E-2</v>
      </c>
      <c r="F336" s="284">
        <v>14.3</v>
      </c>
      <c r="G336" s="274">
        <v>7220</v>
      </c>
      <c r="H336" s="274"/>
      <c r="I336" s="284">
        <v>7220</v>
      </c>
      <c r="J336" s="274">
        <v>29.97359757099759</v>
      </c>
      <c r="K336" s="153"/>
      <c r="L336" s="24"/>
    </row>
    <row r="337" spans="2:12" s="18" customFormat="1" ht="17.45" customHeight="1" x14ac:dyDescent="0.3">
      <c r="B337" s="272">
        <f t="shared" si="4"/>
        <v>41970</v>
      </c>
      <c r="C337" s="273">
        <v>4.8048004416664041</v>
      </c>
      <c r="D337" s="273">
        <v>9.5303216760453129</v>
      </c>
      <c r="E337" s="278">
        <v>1.4800000000000001E-2</v>
      </c>
      <c r="F337" s="284">
        <v>14.9</v>
      </c>
      <c r="G337" s="274">
        <v>7170</v>
      </c>
      <c r="H337" s="274"/>
      <c r="I337" s="284">
        <v>7170</v>
      </c>
      <c r="J337" s="274">
        <v>68.719167837566488</v>
      </c>
      <c r="K337" s="153"/>
      <c r="L337" s="24"/>
    </row>
    <row r="338" spans="2:12" s="18" customFormat="1" ht="17.45" customHeight="1" x14ac:dyDescent="0.3">
      <c r="B338" s="272">
        <f t="shared" si="4"/>
        <v>41971</v>
      </c>
      <c r="C338" s="273">
        <v>8.1371390499996448</v>
      </c>
      <c r="D338" s="273">
        <v>16.140015305674297</v>
      </c>
      <c r="E338" s="278">
        <v>1.4800000000000001E-2</v>
      </c>
      <c r="F338" s="284">
        <v>14.9</v>
      </c>
      <c r="G338" s="274">
        <v>7410</v>
      </c>
      <c r="H338" s="274"/>
      <c r="I338" s="284">
        <v>7410</v>
      </c>
      <c r="J338" s="274">
        <v>120.27443534097569</v>
      </c>
      <c r="K338" s="153"/>
      <c r="L338" s="24"/>
    </row>
    <row r="339" spans="2:12" s="18" customFormat="1" ht="17.45" customHeight="1" x14ac:dyDescent="0.3">
      <c r="B339" s="272">
        <f t="shared" si="4"/>
        <v>41972</v>
      </c>
      <c r="C339" s="273">
        <v>8.4598179166663154</v>
      </c>
      <c r="D339" s="273">
        <v>16.780048837707636</v>
      </c>
      <c r="E339" s="278">
        <v>1.47E-2</v>
      </c>
      <c r="F339" s="284">
        <v>14.9</v>
      </c>
      <c r="G339" s="274">
        <v>7390</v>
      </c>
      <c r="H339" s="274"/>
      <c r="I339" s="284">
        <v>7390</v>
      </c>
      <c r="J339" s="274">
        <v>124.70642672541375</v>
      </c>
      <c r="K339" s="153"/>
      <c r="L339" s="24"/>
    </row>
    <row r="340" spans="2:12" s="18" customFormat="1" ht="17.45" customHeight="1" x14ac:dyDescent="0.3">
      <c r="B340" s="272">
        <f t="shared" si="4"/>
        <v>41973</v>
      </c>
      <c r="C340" s="273">
        <v>14.670413799999443</v>
      </c>
      <c r="D340" s="273">
        <v>29.098765772298893</v>
      </c>
      <c r="E340" s="278">
        <v>1.4999999999999999E-2</v>
      </c>
      <c r="F340" s="284">
        <v>13.7</v>
      </c>
      <c r="G340" s="274">
        <v>6740</v>
      </c>
      <c r="H340" s="274"/>
      <c r="I340" s="284">
        <v>6740</v>
      </c>
      <c r="J340" s="274">
        <v>197.23575266148254</v>
      </c>
      <c r="K340" s="153"/>
      <c r="L340" s="24"/>
    </row>
    <row r="341" spans="2:12" s="18" customFormat="1" ht="17.45" customHeight="1" x14ac:dyDescent="0.3">
      <c r="B341" s="272">
        <f t="shared" si="4"/>
        <v>41974</v>
      </c>
      <c r="C341" s="273">
        <v>16.966370124999376</v>
      </c>
      <c r="D341" s="273">
        <v>33.652795142936263</v>
      </c>
      <c r="E341" s="278"/>
      <c r="F341" s="284"/>
      <c r="G341" s="274"/>
      <c r="H341" s="274"/>
      <c r="I341" s="284">
        <v>6930</v>
      </c>
      <c r="J341" s="274">
        <v>234.53386084667582</v>
      </c>
      <c r="K341" s="153"/>
      <c r="L341" s="24"/>
    </row>
    <row r="342" spans="2:12" s="18" customFormat="1" ht="17.45" customHeight="1" x14ac:dyDescent="0.3">
      <c r="B342" s="272">
        <f t="shared" si="4"/>
        <v>41975</v>
      </c>
      <c r="C342" s="273">
        <v>30.183218816665626</v>
      </c>
      <c r="D342" s="273">
        <v>59.86841452285627</v>
      </c>
      <c r="E342" s="278">
        <v>1.5100000000000001E-2</v>
      </c>
      <c r="F342" s="284">
        <v>14.3</v>
      </c>
      <c r="G342" s="274">
        <v>7120</v>
      </c>
      <c r="H342" s="274"/>
      <c r="I342" s="284">
        <v>7120</v>
      </c>
      <c r="J342" s="274">
        <v>428.67576061327617</v>
      </c>
      <c r="K342" s="153"/>
      <c r="L342" s="24"/>
    </row>
    <row r="343" spans="2:12" s="18" customFormat="1" ht="17.45" customHeight="1" x14ac:dyDescent="0.3">
      <c r="B343" s="272">
        <f t="shared" si="4"/>
        <v>41976</v>
      </c>
      <c r="C343" s="273">
        <v>60.176326791664536</v>
      </c>
      <c r="D343" s="273">
        <v>119.35974419126661</v>
      </c>
      <c r="E343" s="278">
        <v>1.72E-2</v>
      </c>
      <c r="F343" s="284">
        <v>11.4</v>
      </c>
      <c r="G343" s="274">
        <v>6520</v>
      </c>
      <c r="H343" s="274">
        <v>6730</v>
      </c>
      <c r="I343" s="284">
        <v>6520</v>
      </c>
      <c r="J343" s="274">
        <v>782.63028863889747</v>
      </c>
      <c r="K343" s="153"/>
      <c r="L343" s="24"/>
    </row>
    <row r="344" spans="2:12" s="18" customFormat="1" ht="17.45" customHeight="1" x14ac:dyDescent="0.3">
      <c r="B344" s="272">
        <f t="shared" si="4"/>
        <v>41977</v>
      </c>
      <c r="C344" s="273">
        <v>63.182345499997837</v>
      </c>
      <c r="D344" s="273">
        <v>125.32218229924571</v>
      </c>
      <c r="E344" s="278">
        <v>2.2700000000000001E-2</v>
      </c>
      <c r="F344" s="284">
        <v>12.6</v>
      </c>
      <c r="G344" s="274">
        <v>7140</v>
      </c>
      <c r="H344" s="274"/>
      <c r="I344" s="284">
        <v>7140</v>
      </c>
      <c r="J344" s="274">
        <v>899.86495177656434</v>
      </c>
      <c r="K344" s="153"/>
      <c r="L344" s="24"/>
    </row>
    <row r="345" spans="2:12" s="18" customFormat="1" ht="17.45" customHeight="1" x14ac:dyDescent="0.3">
      <c r="B345" s="272">
        <f t="shared" si="4"/>
        <v>41978</v>
      </c>
      <c r="C345" s="273">
        <v>30.468301124998955</v>
      </c>
      <c r="D345" s="273">
        <v>60.433875281435427</v>
      </c>
      <c r="E345" s="278">
        <v>1.5900000000000001E-2</v>
      </c>
      <c r="F345" s="284">
        <v>13.9</v>
      </c>
      <c r="G345" s="274">
        <v>7750</v>
      </c>
      <c r="H345" s="274"/>
      <c r="I345" s="284">
        <v>7750</v>
      </c>
      <c r="J345" s="274">
        <v>471.0134653703447</v>
      </c>
      <c r="K345" s="153"/>
      <c r="L345" s="24"/>
    </row>
    <row r="346" spans="2:12" s="18" customFormat="1" ht="17.45" customHeight="1" x14ac:dyDescent="0.3">
      <c r="B346" s="272">
        <f t="shared" si="4"/>
        <v>41979</v>
      </c>
      <c r="C346" s="273">
        <v>7.9952695749996634</v>
      </c>
      <c r="D346" s="273">
        <v>15.858617202011832</v>
      </c>
      <c r="E346" s="278">
        <v>1.84E-2</v>
      </c>
      <c r="F346" s="284">
        <v>12.7</v>
      </c>
      <c r="G346" s="274">
        <v>7510</v>
      </c>
      <c r="H346" s="274"/>
      <c r="I346" s="284">
        <v>7510</v>
      </c>
      <c r="J346" s="274">
        <v>119.7723110850679</v>
      </c>
      <c r="K346" s="153"/>
      <c r="L346" s="24"/>
    </row>
    <row r="347" spans="2:12" s="18" customFormat="1" ht="17.45" customHeight="1" x14ac:dyDescent="0.3">
      <c r="B347" s="272">
        <f t="shared" si="4"/>
        <v>41980</v>
      </c>
      <c r="C347" s="273">
        <v>5.5677186666663827</v>
      </c>
      <c r="D347" s="273">
        <v>11.043569975332771</v>
      </c>
      <c r="E347" s="278">
        <v>2.29E-2</v>
      </c>
      <c r="F347" s="284">
        <v>13.2</v>
      </c>
      <c r="G347" s="274">
        <v>7650</v>
      </c>
      <c r="H347" s="274"/>
      <c r="I347" s="284">
        <v>7650</v>
      </c>
      <c r="J347" s="274">
        <v>84.961485847657627</v>
      </c>
      <c r="K347" s="153"/>
      <c r="L347" s="24"/>
    </row>
    <row r="348" spans="2:12" s="18" customFormat="1" ht="17.45" customHeight="1" x14ac:dyDescent="0.3">
      <c r="B348" s="272">
        <f t="shared" si="4"/>
        <v>41981</v>
      </c>
      <c r="C348" s="273">
        <v>2.6097411999997875</v>
      </c>
      <c r="D348" s="273">
        <v>5.1764216701995789</v>
      </c>
      <c r="E348" s="278">
        <v>1.66E-2</v>
      </c>
      <c r="F348" s="284">
        <v>14.2</v>
      </c>
      <c r="G348" s="274">
        <v>8000</v>
      </c>
      <c r="H348" s="274"/>
      <c r="I348" s="284">
        <v>8000</v>
      </c>
      <c r="J348" s="274">
        <v>41.645761734823267</v>
      </c>
      <c r="K348" s="153"/>
      <c r="L348" s="24"/>
    </row>
    <row r="349" spans="2:12" s="18" customFormat="1" ht="17.45" customHeight="1" x14ac:dyDescent="0.3">
      <c r="B349" s="272">
        <f t="shared" si="4"/>
        <v>41982</v>
      </c>
      <c r="C349" s="273">
        <v>0.25426540833328609</v>
      </c>
      <c r="D349" s="273">
        <v>0.50433543742907294</v>
      </c>
      <c r="E349" s="278">
        <v>1.5800000000000002E-2</v>
      </c>
      <c r="F349" s="284">
        <v>13.8</v>
      </c>
      <c r="G349" s="274">
        <v>7900</v>
      </c>
      <c r="H349" s="274"/>
      <c r="I349" s="284">
        <v>7900</v>
      </c>
      <c r="J349" s="274">
        <v>4.0068008104388797</v>
      </c>
      <c r="K349" s="153"/>
      <c r="L349" s="24"/>
    </row>
    <row r="350" spans="2:12" s="18" customFormat="1" ht="17.45" customHeight="1" x14ac:dyDescent="0.3">
      <c r="B350" s="272">
        <f t="shared" si="4"/>
        <v>41983</v>
      </c>
      <c r="C350" s="273">
        <v>4.0007717021274836</v>
      </c>
      <c r="D350" s="273">
        <v>7.9355306711698637</v>
      </c>
      <c r="E350" s="278">
        <v>2.2499999999999999E-2</v>
      </c>
      <c r="F350" s="284">
        <v>13.6</v>
      </c>
      <c r="G350" s="274">
        <v>7750</v>
      </c>
      <c r="H350" s="274">
        <v>7800</v>
      </c>
      <c r="I350" s="284">
        <v>7750</v>
      </c>
      <c r="J350" s="274">
        <v>61.848454754457308</v>
      </c>
      <c r="K350" s="153"/>
      <c r="L350" s="24"/>
    </row>
    <row r="351" spans="2:12" s="18" customFormat="1" ht="17.45" customHeight="1" x14ac:dyDescent="0.3">
      <c r="B351" s="272">
        <f t="shared" si="4"/>
        <v>41984</v>
      </c>
      <c r="C351" s="273">
        <v>24.331896199999143</v>
      </c>
      <c r="D351" s="273">
        <v>48.262316112698301</v>
      </c>
      <c r="E351" s="278">
        <v>1.4200000000000001E-2</v>
      </c>
      <c r="F351" s="284">
        <v>10.4</v>
      </c>
      <c r="G351" s="274">
        <v>6210</v>
      </c>
      <c r="H351" s="274"/>
      <c r="I351" s="284">
        <v>6210</v>
      </c>
      <c r="J351" s="274">
        <v>301.40533590397519</v>
      </c>
      <c r="K351" s="153"/>
      <c r="L351" s="24"/>
    </row>
    <row r="352" spans="2:12" s="18" customFormat="1" ht="17.45" customHeight="1" x14ac:dyDescent="0.3">
      <c r="B352" s="272">
        <f t="shared" si="4"/>
        <v>41985</v>
      </c>
      <c r="C352" s="273">
        <v>69.636499569228349</v>
      </c>
      <c r="D352" s="273">
        <v>138.12399689556443</v>
      </c>
      <c r="E352" s="278">
        <v>1.8599999999999998E-2</v>
      </c>
      <c r="F352" s="284">
        <v>7.95</v>
      </c>
      <c r="G352" s="274">
        <v>4570</v>
      </c>
      <c r="H352" s="274"/>
      <c r="I352" s="284">
        <v>4570</v>
      </c>
      <c r="J352" s="274">
        <v>634.7994087412294</v>
      </c>
      <c r="K352" s="153"/>
      <c r="L352" s="24"/>
    </row>
    <row r="353" spans="2:12" s="18" customFormat="1" ht="17.45" customHeight="1" x14ac:dyDescent="0.3">
      <c r="B353" s="272">
        <f t="shared" si="4"/>
        <v>41986</v>
      </c>
      <c r="C353" s="273">
        <v>97.602482399996617</v>
      </c>
      <c r="D353" s="273">
        <v>193.59452384039329</v>
      </c>
      <c r="E353" s="278">
        <v>2.12E-2</v>
      </c>
      <c r="F353" s="284">
        <v>8.82</v>
      </c>
      <c r="G353" s="274">
        <v>5190</v>
      </c>
      <c r="H353" s="274"/>
      <c r="I353" s="284">
        <v>5190</v>
      </c>
      <c r="J353" s="274">
        <v>1010.4424953072623</v>
      </c>
      <c r="K353" s="153"/>
      <c r="L353" s="24"/>
    </row>
    <row r="354" spans="2:12" s="18" customFormat="1" ht="17.45" customHeight="1" x14ac:dyDescent="0.3">
      <c r="B354" s="272">
        <f t="shared" si="4"/>
        <v>41987</v>
      </c>
      <c r="C354" s="273">
        <v>97.65535519999662</v>
      </c>
      <c r="D354" s="273">
        <v>193.69939703919329</v>
      </c>
      <c r="E354" s="278">
        <v>2.3900000000000001E-2</v>
      </c>
      <c r="F354" s="284">
        <v>10</v>
      </c>
      <c r="G354" s="274">
        <v>5700</v>
      </c>
      <c r="H354" s="274"/>
      <c r="I354" s="284">
        <v>5700</v>
      </c>
      <c r="J354" s="274">
        <v>1110.3356930706802</v>
      </c>
      <c r="K354" s="153"/>
      <c r="L354" s="24"/>
    </row>
    <row r="355" spans="2:12" s="18" customFormat="1" ht="17.45" customHeight="1" x14ac:dyDescent="0.3">
      <c r="B355" s="272">
        <f t="shared" si="4"/>
        <v>41988</v>
      </c>
      <c r="C355" s="273">
        <v>73.769887569228217</v>
      </c>
      <c r="D355" s="273">
        <v>146.32257199356417</v>
      </c>
      <c r="E355" s="278">
        <v>2.7900000000000001E-2</v>
      </c>
      <c r="F355" s="284">
        <v>10.5</v>
      </c>
      <c r="G355" s="274">
        <v>6110</v>
      </c>
      <c r="H355" s="274"/>
      <c r="I355" s="284">
        <v>6110</v>
      </c>
      <c r="J355" s="274">
        <v>899.09112985890158</v>
      </c>
      <c r="K355" s="153"/>
      <c r="L355" s="24"/>
    </row>
    <row r="356" spans="2:12" s="18" customFormat="1" ht="17.45" customHeight="1" x14ac:dyDescent="0.3">
      <c r="B356" s="272">
        <f t="shared" si="4"/>
        <v>41989</v>
      </c>
      <c r="C356" s="273">
        <v>49.435713599998287</v>
      </c>
      <c r="D356" s="273">
        <v>98.055737925596603</v>
      </c>
      <c r="E356" s="278">
        <v>2.1700000000000001E-2</v>
      </c>
      <c r="F356" s="284">
        <v>10.9</v>
      </c>
      <c r="G356" s="274">
        <v>6310</v>
      </c>
      <c r="H356" s="274"/>
      <c r="I356" s="284">
        <v>6310</v>
      </c>
      <c r="J356" s="274">
        <v>622.23372776823214</v>
      </c>
      <c r="K356" s="153"/>
      <c r="L356" s="24"/>
    </row>
    <row r="357" spans="2:12" s="18" customFormat="1" ht="17.45" customHeight="1" x14ac:dyDescent="0.3">
      <c r="B357" s="272">
        <f t="shared" si="4"/>
        <v>41990</v>
      </c>
      <c r="C357" s="273">
        <v>69.29172190768989</v>
      </c>
      <c r="D357" s="273">
        <v>137.44013040390291</v>
      </c>
      <c r="E357" s="278">
        <v>2.4500000000000001E-2</v>
      </c>
      <c r="F357" s="284">
        <v>11</v>
      </c>
      <c r="G357" s="274">
        <v>6160</v>
      </c>
      <c r="H357" s="274">
        <v>5960</v>
      </c>
      <c r="I357" s="284">
        <v>6160</v>
      </c>
      <c r="J357" s="274">
        <v>851.42313589865216</v>
      </c>
      <c r="K357" s="153"/>
      <c r="L357" s="24"/>
    </row>
    <row r="358" spans="2:12" s="18" customFormat="1" ht="17.45" customHeight="1" x14ac:dyDescent="0.3">
      <c r="B358" s="272">
        <f t="shared" si="4"/>
        <v>41991</v>
      </c>
      <c r="C358" s="273">
        <v>67.052283199997646</v>
      </c>
      <c r="D358" s="273">
        <v>132.99820372719535</v>
      </c>
      <c r="E358" s="278">
        <v>2.7900000000000001E-2</v>
      </c>
      <c r="F358" s="284">
        <v>10.7</v>
      </c>
      <c r="G358" s="274">
        <v>6120</v>
      </c>
      <c r="H358" s="274"/>
      <c r="I358" s="284">
        <v>6120</v>
      </c>
      <c r="J358" s="274">
        <v>818.55595818898269</v>
      </c>
      <c r="K358" s="153"/>
      <c r="L358" s="24"/>
    </row>
    <row r="359" spans="2:12" s="18" customFormat="1" ht="17.45" customHeight="1" x14ac:dyDescent="0.3">
      <c r="B359" s="272">
        <f t="shared" si="4"/>
        <v>41992</v>
      </c>
      <c r="C359" s="273">
        <v>67.052283199997646</v>
      </c>
      <c r="D359" s="273">
        <v>132.99820372719535</v>
      </c>
      <c r="E359" s="278">
        <v>3.09E-2</v>
      </c>
      <c r="F359" s="284">
        <v>10.8</v>
      </c>
      <c r="G359" s="274">
        <v>6420</v>
      </c>
      <c r="H359" s="274"/>
      <c r="I359" s="284">
        <v>6420</v>
      </c>
      <c r="J359" s="274">
        <v>858.68125025707002</v>
      </c>
      <c r="K359" s="153"/>
      <c r="L359" s="24"/>
    </row>
    <row r="360" spans="2:12" s="18" customFormat="1" ht="17.45" customHeight="1" x14ac:dyDescent="0.3">
      <c r="B360" s="272">
        <f t="shared" si="4"/>
        <v>41993</v>
      </c>
      <c r="C360" s="273">
        <v>67.052283199997646</v>
      </c>
      <c r="D360" s="273">
        <v>132.99820372719535</v>
      </c>
      <c r="E360" s="278">
        <v>3.1E-2</v>
      </c>
      <c r="F360" s="284">
        <v>11.1</v>
      </c>
      <c r="G360" s="274">
        <v>6560</v>
      </c>
      <c r="H360" s="274"/>
      <c r="I360" s="284">
        <v>6560</v>
      </c>
      <c r="J360" s="274">
        <v>877.40638655551061</v>
      </c>
      <c r="K360" s="153"/>
      <c r="L360" s="24"/>
    </row>
    <row r="361" spans="2:12" s="18" customFormat="1" ht="17.45" customHeight="1" x14ac:dyDescent="0.3">
      <c r="B361" s="272">
        <f t="shared" si="4"/>
        <v>41994</v>
      </c>
      <c r="C361" s="273">
        <v>67.052283199997646</v>
      </c>
      <c r="D361" s="273">
        <v>132.99820372719535</v>
      </c>
      <c r="E361" s="278">
        <v>3.3300000000000003E-2</v>
      </c>
      <c r="F361" s="284">
        <v>11.2</v>
      </c>
      <c r="G361" s="274">
        <v>6660</v>
      </c>
      <c r="H361" s="274"/>
      <c r="I361" s="284">
        <v>6660</v>
      </c>
      <c r="J361" s="274">
        <v>890.78148391153991</v>
      </c>
      <c r="K361" s="153"/>
      <c r="L361" s="24"/>
    </row>
    <row r="362" spans="2:12" s="18" customFormat="1" ht="17.45" customHeight="1" x14ac:dyDescent="0.3">
      <c r="B362" s="272">
        <f t="shared" si="4"/>
        <v>41995</v>
      </c>
      <c r="C362" s="273">
        <v>54.63723150769043</v>
      </c>
      <c r="D362" s="273">
        <v>108.37294869550396</v>
      </c>
      <c r="E362" s="278"/>
      <c r="F362" s="284"/>
      <c r="G362" s="274"/>
      <c r="H362" s="274"/>
      <c r="I362" s="284">
        <v>6635</v>
      </c>
      <c r="J362" s="274">
        <v>723.12436314727449</v>
      </c>
      <c r="K362" s="153"/>
      <c r="L362" s="24"/>
    </row>
    <row r="363" spans="2:12" s="18" customFormat="1" ht="17.45" customHeight="1" x14ac:dyDescent="0.3">
      <c r="B363" s="272">
        <f t="shared" si="4"/>
        <v>41996</v>
      </c>
      <c r="C363" s="273">
        <v>43.522216861536975</v>
      </c>
      <c r="D363" s="273">
        <v>86.326317144858592</v>
      </c>
      <c r="E363" s="278">
        <v>3.3799999999999997E-2</v>
      </c>
      <c r="F363" s="284">
        <v>11.2</v>
      </c>
      <c r="G363" s="274">
        <v>6610</v>
      </c>
      <c r="H363" s="274"/>
      <c r="I363" s="284">
        <v>6610</v>
      </c>
      <c r="J363" s="274">
        <v>573.84664830032898</v>
      </c>
      <c r="K363" s="153"/>
      <c r="L363" s="24"/>
    </row>
    <row r="364" spans="2:12" s="18" customFormat="1" ht="17.45" customHeight="1" x14ac:dyDescent="0.3">
      <c r="B364" s="272">
        <f t="shared" si="4"/>
        <v>41997</v>
      </c>
      <c r="C364" s="273">
        <v>39.411357907690935</v>
      </c>
      <c r="D364" s="273">
        <v>78.172428409904967</v>
      </c>
      <c r="E364" s="278">
        <v>3.9100000000000003E-2</v>
      </c>
      <c r="F364" s="284">
        <v>11.2</v>
      </c>
      <c r="G364" s="274">
        <v>6790</v>
      </c>
      <c r="H364" s="274"/>
      <c r="I364" s="284">
        <v>6790</v>
      </c>
      <c r="J364" s="274">
        <v>533.79506476844722</v>
      </c>
      <c r="K364" s="153"/>
      <c r="L364" s="24"/>
    </row>
    <row r="365" spans="2:12" s="18" customFormat="1" ht="17.45" customHeight="1" x14ac:dyDescent="0.3">
      <c r="B365" s="272">
        <f t="shared" si="4"/>
        <v>41998</v>
      </c>
      <c r="C365" s="273">
        <v>34.106677846152657</v>
      </c>
      <c r="D365" s="273">
        <v>67.650595507843789</v>
      </c>
      <c r="E365" s="278">
        <v>4.19E-2</v>
      </c>
      <c r="F365" s="284">
        <v>11.5</v>
      </c>
      <c r="G365" s="274">
        <v>6870</v>
      </c>
      <c r="H365" s="274"/>
      <c r="I365" s="284">
        <v>6870</v>
      </c>
      <c r="J365" s="274">
        <v>467.39013042473294</v>
      </c>
      <c r="K365" s="153"/>
      <c r="L365" s="24"/>
    </row>
    <row r="366" spans="2:12" s="18" customFormat="1" ht="17.45" customHeight="1" x14ac:dyDescent="0.3">
      <c r="B366" s="272">
        <f t="shared" si="4"/>
        <v>41999</v>
      </c>
      <c r="C366" s="273">
        <v>28.323691199998997</v>
      </c>
      <c r="D366" s="273">
        <v>56.180041495198012</v>
      </c>
      <c r="E366" s="278">
        <v>4.1700000000000001E-2</v>
      </c>
      <c r="F366" s="284">
        <v>11.8</v>
      </c>
      <c r="G366" s="274">
        <v>6790</v>
      </c>
      <c r="H366" s="274"/>
      <c r="I366" s="284">
        <v>6790</v>
      </c>
      <c r="J366" s="274">
        <v>383.6215593991131</v>
      </c>
      <c r="K366" s="153"/>
      <c r="L366" s="24"/>
    </row>
    <row r="367" spans="2:12" s="18" customFormat="1" ht="17.45" customHeight="1" x14ac:dyDescent="0.3">
      <c r="B367" s="272">
        <f t="shared" si="4"/>
        <v>42000</v>
      </c>
      <c r="C367" s="273">
        <v>22.821193907691494</v>
      </c>
      <c r="D367" s="273">
        <v>45.265838115906078</v>
      </c>
      <c r="E367" s="278">
        <v>4.0099999999999997E-2</v>
      </c>
      <c r="F367" s="284">
        <v>12.5</v>
      </c>
      <c r="G367" s="274">
        <v>7140</v>
      </c>
      <c r="H367" s="274"/>
      <c r="I367" s="284">
        <v>7140</v>
      </c>
      <c r="J367" s="274">
        <v>325.02738530384465</v>
      </c>
      <c r="K367" s="153"/>
      <c r="L367" s="24"/>
    </row>
    <row r="368" spans="2:12" s="18" customFormat="1" ht="17.45" customHeight="1" x14ac:dyDescent="0.3">
      <c r="B368" s="272">
        <f t="shared" si="4"/>
        <v>42001</v>
      </c>
      <c r="C368" s="273">
        <v>10.953899384614935</v>
      </c>
      <c r="D368" s="273">
        <v>21.727059429383726</v>
      </c>
      <c r="E368" s="278">
        <v>3.9E-2</v>
      </c>
      <c r="F368" s="284">
        <v>11.9</v>
      </c>
      <c r="G368" s="274">
        <v>7030</v>
      </c>
      <c r="H368" s="274"/>
      <c r="I368" s="284">
        <v>7030</v>
      </c>
      <c r="J368" s="274">
        <v>153.60574313785088</v>
      </c>
      <c r="K368" s="153"/>
      <c r="L368" s="24"/>
    </row>
    <row r="369" spans="2:14" s="18" customFormat="1" ht="17.45" customHeight="1" x14ac:dyDescent="0.3">
      <c r="B369" s="272">
        <f t="shared" si="4"/>
        <v>42002</v>
      </c>
      <c r="C369" s="273">
        <v>5.5022911384612447</v>
      </c>
      <c r="D369" s="273">
        <v>10.913794473137878</v>
      </c>
      <c r="E369" s="278">
        <v>4.19E-2</v>
      </c>
      <c r="F369" s="284">
        <v>11.4</v>
      </c>
      <c r="G369" s="274">
        <v>6960</v>
      </c>
      <c r="H369" s="274"/>
      <c r="I369" s="284">
        <v>6960</v>
      </c>
      <c r="J369" s="274">
        <v>76.389943186996632</v>
      </c>
      <c r="K369" s="153"/>
      <c r="L369" s="24"/>
    </row>
    <row r="370" spans="2:14" s="18" customFormat="1" ht="17.45" customHeight="1" x14ac:dyDescent="0.3">
      <c r="B370" s="272">
        <f t="shared" si="4"/>
        <v>42003</v>
      </c>
      <c r="C370" s="273">
        <v>11.973511384614916</v>
      </c>
      <c r="D370" s="273">
        <v>23.749459831383685</v>
      </c>
      <c r="E370" s="278">
        <v>6.7699999999999996E-2</v>
      </c>
      <c r="F370" s="284">
        <v>8.69</v>
      </c>
      <c r="G370" s="274">
        <v>6620</v>
      </c>
      <c r="H370" s="274"/>
      <c r="I370" s="284">
        <v>6620</v>
      </c>
      <c r="J370" s="274">
        <v>158.1112973440741</v>
      </c>
      <c r="K370" s="153"/>
      <c r="L370" s="24"/>
    </row>
    <row r="371" spans="2:14" s="18" customFormat="1" ht="17.45" customHeight="1" x14ac:dyDescent="0.3">
      <c r="B371" s="297">
        <f t="shared" si="4"/>
        <v>42004</v>
      </c>
      <c r="C371" s="298">
        <v>10.734609292307258</v>
      </c>
      <c r="D371" s="298">
        <v>21.292097531291446</v>
      </c>
      <c r="E371" s="299">
        <v>5.5199999999999999E-2</v>
      </c>
      <c r="F371" s="300">
        <v>11.5</v>
      </c>
      <c r="G371" s="301">
        <v>7190</v>
      </c>
      <c r="H371" s="301"/>
      <c r="I371" s="300">
        <v>7190</v>
      </c>
      <c r="J371" s="301">
        <v>153.95667167586041</v>
      </c>
      <c r="K371" s="153"/>
      <c r="L371" s="24"/>
    </row>
    <row r="372" spans="2:14" s="6" customFormat="1" ht="17.45" customHeight="1" x14ac:dyDescent="0.3">
      <c r="B372" s="2" t="s">
        <v>178</v>
      </c>
      <c r="C372" s="232"/>
      <c r="D372" s="232"/>
      <c r="E372" s="280"/>
      <c r="F372" s="226"/>
      <c r="G372" s="226"/>
      <c r="H372" s="226"/>
      <c r="I372" s="32"/>
      <c r="J372" s="291"/>
      <c r="K372" s="24"/>
      <c r="L372" s="24"/>
    </row>
    <row r="373" spans="2:14" s="6" customFormat="1" x14ac:dyDescent="0.3">
      <c r="B373" s="12"/>
      <c r="C373" s="232"/>
      <c r="D373" s="232"/>
      <c r="E373" s="280"/>
      <c r="F373" s="226"/>
      <c r="G373" s="226"/>
      <c r="H373" s="226"/>
      <c r="I373" s="32"/>
      <c r="J373" s="291"/>
      <c r="K373" s="24"/>
      <c r="L373" s="24"/>
    </row>
    <row r="374" spans="2:14" x14ac:dyDescent="0.3">
      <c r="B374" s="194"/>
      <c r="K374" s="266"/>
      <c r="L374" s="175"/>
    </row>
    <row r="375" spans="2:14" x14ac:dyDescent="0.3">
      <c r="B375" s="166" t="s">
        <v>207</v>
      </c>
    </row>
    <row r="376" spans="2:14" x14ac:dyDescent="0.3">
      <c r="C376" s="233"/>
      <c r="D376" s="233"/>
    </row>
    <row r="377" spans="2:14" ht="60" customHeight="1" x14ac:dyDescent="0.3">
      <c r="B377" s="258" t="s">
        <v>8</v>
      </c>
      <c r="C377" s="260" t="s">
        <v>291</v>
      </c>
      <c r="D377" s="303" t="s">
        <v>73</v>
      </c>
      <c r="E377" s="259" t="s">
        <v>696</v>
      </c>
      <c r="F377" s="260" t="s">
        <v>697</v>
      </c>
      <c r="G377" s="303" t="s">
        <v>698</v>
      </c>
      <c r="H377" s="304" t="s">
        <v>699</v>
      </c>
      <c r="I377" s="304" t="s">
        <v>700</v>
      </c>
      <c r="J377" s="305" t="s">
        <v>88</v>
      </c>
      <c r="K377" s="303" t="s">
        <v>701</v>
      </c>
      <c r="L377" s="200"/>
      <c r="M377" s="804"/>
      <c r="N377" s="805"/>
    </row>
    <row r="378" spans="2:14" ht="15" customHeight="1" x14ac:dyDescent="0.3">
      <c r="B378" s="262" t="s">
        <v>10</v>
      </c>
      <c r="C378" s="261" t="s">
        <v>89</v>
      </c>
      <c r="D378" s="264" t="s">
        <v>89</v>
      </c>
      <c r="E378" s="263" t="s">
        <v>89</v>
      </c>
      <c r="F378" s="261" t="s">
        <v>89</v>
      </c>
      <c r="G378" s="264" t="s">
        <v>89</v>
      </c>
      <c r="H378" s="306" t="s">
        <v>89</v>
      </c>
      <c r="I378" s="306" t="s">
        <v>89</v>
      </c>
      <c r="J378" s="307" t="s">
        <v>205</v>
      </c>
      <c r="K378" s="264" t="s">
        <v>134</v>
      </c>
      <c r="L378" s="41"/>
      <c r="M378" s="806"/>
      <c r="N378" s="807"/>
    </row>
    <row r="379" spans="2:14" ht="15" customHeight="1" x14ac:dyDescent="0.3">
      <c r="B379" s="262" t="s">
        <v>12</v>
      </c>
      <c r="C379" s="261" t="s">
        <v>13</v>
      </c>
      <c r="D379" s="264" t="s">
        <v>206</v>
      </c>
      <c r="E379" s="263" t="s">
        <v>20</v>
      </c>
      <c r="F379" s="261" t="s">
        <v>20</v>
      </c>
      <c r="G379" s="264" t="s">
        <v>695</v>
      </c>
      <c r="H379" s="306" t="s">
        <v>695</v>
      </c>
      <c r="I379" s="308" t="s">
        <v>695</v>
      </c>
      <c r="J379" s="309" t="s">
        <v>90</v>
      </c>
      <c r="K379" s="264" t="s">
        <v>90</v>
      </c>
      <c r="L379" s="41"/>
      <c r="M379" s="812"/>
      <c r="N379" s="813"/>
    </row>
    <row r="380" spans="2:14" ht="18" customHeight="1" x14ac:dyDescent="0.3">
      <c r="B380" s="310">
        <v>42019</v>
      </c>
      <c r="C380" s="311">
        <f>AVERAGE(C7:C37)</f>
        <v>10.511907051074841</v>
      </c>
      <c r="D380" s="311">
        <f>SUM(D7:D37)</f>
        <v>646.36139671001524</v>
      </c>
      <c r="E380" s="312">
        <f>AVERAGE(E7:E37)</f>
        <v>2.6700000000000002E-2</v>
      </c>
      <c r="F380" s="311">
        <f>AVERAGE(F7:F37)</f>
        <v>13.8</v>
      </c>
      <c r="G380" s="313">
        <f>AVERAGE(G7:G37)</f>
        <v>7222.5</v>
      </c>
      <c r="H380" s="314">
        <f>AVERAGE(H7:H37)</f>
        <v>6977</v>
      </c>
      <c r="I380" s="315">
        <f>AVERAGE(I7:I37)</f>
        <v>7189.0322580645161</v>
      </c>
      <c r="J380" s="315">
        <f>SUM(J7:J37)</f>
        <v>4624.8732069367697</v>
      </c>
      <c r="K380" s="173">
        <v>4283</v>
      </c>
      <c r="M380" s="808"/>
      <c r="N380" s="809"/>
    </row>
    <row r="381" spans="2:14" x14ac:dyDescent="0.3">
      <c r="B381" s="310">
        <v>42050</v>
      </c>
      <c r="C381" s="311">
        <f>AVERAGE(C38:C65)</f>
        <v>18.718681635713597</v>
      </c>
      <c r="D381" s="311">
        <f>SUM(D38:D65)</f>
        <v>1039.5981406842616</v>
      </c>
      <c r="E381" s="312">
        <f>AVERAGE(E38:E65)</f>
        <v>3.0549999999999997E-2</v>
      </c>
      <c r="F381" s="311">
        <f>AVERAGE(F38:F65)</f>
        <v>12.4375</v>
      </c>
      <c r="G381" s="313">
        <f>AVERAGE(G38:G65)</f>
        <v>6707.5</v>
      </c>
      <c r="H381" s="314">
        <f>AVERAGE(H38:H65)</f>
        <v>6570</v>
      </c>
      <c r="I381" s="317">
        <f t="shared" ref="I381" si="5">AVERAGE(I38:I65)</f>
        <v>6681.0714285714284</v>
      </c>
      <c r="J381" s="317">
        <f>SUM(J38:J65)</f>
        <v>6759.3130296983554</v>
      </c>
      <c r="K381" s="144">
        <v>6779</v>
      </c>
      <c r="M381" s="808"/>
      <c r="N381" s="809"/>
    </row>
    <row r="382" spans="2:14" x14ac:dyDescent="0.3">
      <c r="B382" s="310">
        <v>42078</v>
      </c>
      <c r="C382" s="311">
        <f>AVERAGE(C66:C96)</f>
        <v>9.7593527330641034</v>
      </c>
      <c r="D382" s="311">
        <f>SUM(D66:D96)</f>
        <v>600.087960527012</v>
      </c>
      <c r="E382" s="312">
        <f>AVERAGE(E66:E96)</f>
        <v>3.0949999999999998E-2</v>
      </c>
      <c r="F382" s="311">
        <f>AVERAGE(F66:F96)</f>
        <v>13.05</v>
      </c>
      <c r="G382" s="313">
        <f>AVERAGE(G66:G96)</f>
        <v>7092.5</v>
      </c>
      <c r="H382" s="314">
        <f>AVERAGE(H66:H96)</f>
        <v>6990</v>
      </c>
      <c r="I382" s="317">
        <f t="shared" ref="I382" si="6">AVERAGE(I66:I96)</f>
        <v>6875.1612903225805</v>
      </c>
      <c r="J382" s="317">
        <f>SUM(J66:J96)</f>
        <v>3910.9169205532935</v>
      </c>
      <c r="K382" s="144">
        <v>8031</v>
      </c>
      <c r="M382" s="810"/>
      <c r="N382" s="811"/>
    </row>
    <row r="383" spans="2:14" x14ac:dyDescent="0.3">
      <c r="B383" s="310">
        <v>42109</v>
      </c>
      <c r="C383" s="311">
        <f>AVERAGE(C97:C126)</f>
        <v>6.9748095119839579</v>
      </c>
      <c r="D383" s="311">
        <f>SUM(D97:D126)</f>
        <v>415.03604001060563</v>
      </c>
      <c r="E383" s="312">
        <f>AVERAGE(E97:E126)</f>
        <v>3.134E-2</v>
      </c>
      <c r="F383" s="311">
        <f>AVERAGE(F97:F126)</f>
        <v>11.767999999999999</v>
      </c>
      <c r="G383" s="313">
        <f>AVERAGE(G97:G126)</f>
        <v>6804</v>
      </c>
      <c r="H383" s="314">
        <f>AVERAGE(H97:H126)</f>
        <v>6897.8</v>
      </c>
      <c r="I383" s="317">
        <f t="shared" ref="I383" si="7">AVERAGE(I97:I126)</f>
        <v>7048</v>
      </c>
      <c r="J383" s="317">
        <f>SUM(J97:J126)</f>
        <v>2814.3763606600523</v>
      </c>
      <c r="K383" s="144">
        <v>5910</v>
      </c>
    </row>
    <row r="384" spans="2:14" x14ac:dyDescent="0.3">
      <c r="B384" s="310">
        <v>42139</v>
      </c>
      <c r="C384" s="311">
        <f>AVERAGE(C127:C157)</f>
        <v>4.5946485849459879</v>
      </c>
      <c r="D384" s="311">
        <f>SUM(D127:D157)</f>
        <v>282.51804951545148</v>
      </c>
      <c r="E384" s="312">
        <f>AVERAGE(E127:E157)</f>
        <v>3.7175E-2</v>
      </c>
      <c r="F384" s="311">
        <f>AVERAGE(F127:F157)</f>
        <v>9.8949999999999996</v>
      </c>
      <c r="G384" s="313">
        <f>AVERAGE(G127:G157)</f>
        <v>6200</v>
      </c>
      <c r="H384" s="314">
        <f>AVERAGE(H127:H157)</f>
        <v>6091.5</v>
      </c>
      <c r="I384" s="317">
        <f t="shared" ref="I384" si="8">AVERAGE(I127:I157)</f>
        <v>6326.666666666667</v>
      </c>
      <c r="J384" s="317">
        <f>SUM(J127:J157)</f>
        <v>1743.2942837926007</v>
      </c>
      <c r="K384" s="144">
        <v>5792</v>
      </c>
    </row>
    <row r="385" spans="2:11" x14ac:dyDescent="0.3">
      <c r="B385" s="310">
        <v>42170</v>
      </c>
      <c r="C385" s="311">
        <f>AVERAGE(C158:C187)</f>
        <v>7.1890562024996729</v>
      </c>
      <c r="D385" s="311">
        <f>SUM(D158:D187)</f>
        <v>427.78478932974298</v>
      </c>
      <c r="E385" s="312">
        <f>AVERAGE(E158:E187)</f>
        <v>2.5009090909090911E-2</v>
      </c>
      <c r="F385" s="311">
        <f>AVERAGE(F158:F187)</f>
        <v>15.219999999999999</v>
      </c>
      <c r="G385" s="313">
        <f t="shared" ref="G385:I385" si="9">AVERAGE(G158:G187)</f>
        <v>8260</v>
      </c>
      <c r="H385" s="313">
        <f t="shared" si="9"/>
        <v>7124</v>
      </c>
      <c r="I385" s="313">
        <f t="shared" si="9"/>
        <v>7369</v>
      </c>
      <c r="J385" s="313">
        <f>SUM(J158:J187)</f>
        <v>3210.3953537045854</v>
      </c>
      <c r="K385" s="144">
        <v>5991</v>
      </c>
    </row>
    <row r="386" spans="2:11" x14ac:dyDescent="0.3">
      <c r="B386" s="310">
        <v>42200</v>
      </c>
      <c r="C386" s="311">
        <f>AVERAGE(C188:C218)</f>
        <v>4.5975882470427543</v>
      </c>
      <c r="D386" s="311">
        <f>SUM(D188:D218)</f>
        <v>282.6988049282885</v>
      </c>
      <c r="E386" s="312">
        <f>AVERAGE(E188:E218)</f>
        <v>2.7477419354838706E-2</v>
      </c>
      <c r="F386" s="311">
        <f>AVERAGE(F188:F218)</f>
        <v>13.451612903225804</v>
      </c>
      <c r="G386" s="313">
        <f>AVERAGE(G188:G218)</f>
        <v>7434.5161290322585</v>
      </c>
      <c r="H386" s="313">
        <f>AVERAGE(H188:H218)</f>
        <v>6980</v>
      </c>
      <c r="I386" s="317">
        <f t="shared" ref="I386" si="10">AVERAGE(I188:I218)</f>
        <v>7434.5161290322585</v>
      </c>
      <c r="J386" s="317">
        <f>SUM(J188:J218)</f>
        <v>2123.8570658471317</v>
      </c>
      <c r="K386" s="144">
        <v>6055</v>
      </c>
    </row>
    <row r="387" spans="2:11" x14ac:dyDescent="0.3">
      <c r="B387" s="310">
        <v>42231</v>
      </c>
      <c r="C387" s="311">
        <f>AVERAGE(C219:C249)</f>
        <v>0.24793955645157842</v>
      </c>
      <c r="D387" s="311">
        <f>SUM(D219:D249)</f>
        <v>15.245431416872881</v>
      </c>
      <c r="E387" s="312">
        <f>AVERAGE(E219:E249)</f>
        <v>1.4545454545454545E-2</v>
      </c>
      <c r="F387" s="311">
        <f t="shared" ref="F387:I387" si="11">AVERAGE(F219:F249)</f>
        <v>13.604545454545455</v>
      </c>
      <c r="G387" s="313">
        <f t="shared" si="11"/>
        <v>7369.090909090909</v>
      </c>
      <c r="H387" s="313">
        <f t="shared" si="11"/>
        <v>8200</v>
      </c>
      <c r="I387" s="313">
        <f t="shared" si="11"/>
        <v>7369.090909090909</v>
      </c>
      <c r="J387" s="313">
        <f>SUM(J219:J249)</f>
        <v>105.94983991742394</v>
      </c>
      <c r="K387" s="144">
        <v>5373</v>
      </c>
    </row>
    <row r="388" spans="2:11" x14ac:dyDescent="0.3">
      <c r="B388" s="310">
        <v>42262</v>
      </c>
      <c r="C388" s="311">
        <f>AVERAGE(C250:C279)</f>
        <v>8.6025433055544748E-2</v>
      </c>
      <c r="D388" s="311">
        <f>SUM(D250:D279)</f>
        <v>5.1189433939701905</v>
      </c>
      <c r="E388" s="312">
        <f>AVERAGE(E250:E279)</f>
        <v>1.0166666666666666E-2</v>
      </c>
      <c r="F388" s="311">
        <f t="shared" ref="F388:I388" si="12">AVERAGE(F250:F279)</f>
        <v>15.366666666666667</v>
      </c>
      <c r="G388" s="313">
        <f t="shared" si="12"/>
        <v>7873.333333333333</v>
      </c>
      <c r="H388" s="313" t="s">
        <v>702</v>
      </c>
      <c r="I388" s="313">
        <f t="shared" si="12"/>
        <v>7873.333333333333</v>
      </c>
      <c r="J388" s="313">
        <f>SUM(J250:J279)</f>
        <v>39.624797297860596</v>
      </c>
      <c r="K388" s="144">
        <v>2838</v>
      </c>
    </row>
    <row r="389" spans="2:11" x14ac:dyDescent="0.3">
      <c r="B389" s="310">
        <v>42292</v>
      </c>
      <c r="C389" s="311">
        <f>AVERAGE(C280:C310)</f>
        <v>0.17760730403225081</v>
      </c>
      <c r="D389" s="311">
        <f>SUM(D280:D310)</f>
        <v>10.920806713987053</v>
      </c>
      <c r="E389" s="312" t="s">
        <v>702</v>
      </c>
      <c r="F389" s="311" t="s">
        <v>702</v>
      </c>
      <c r="G389" s="313" t="s">
        <v>702</v>
      </c>
      <c r="H389" s="313" t="s">
        <v>702</v>
      </c>
      <c r="I389" s="313">
        <f>AVERAGE(I280:I310)</f>
        <v>9917.5</v>
      </c>
      <c r="J389" s="313">
        <f>SUM(J280:J310)</f>
        <v>108.92011877528316</v>
      </c>
      <c r="K389" s="144">
        <v>2180</v>
      </c>
    </row>
    <row r="390" spans="2:11" x14ac:dyDescent="0.3">
      <c r="B390" s="310">
        <v>42323</v>
      </c>
      <c r="C390" s="311">
        <f>AVERAGE(C311:C340)</f>
        <v>7.6021564341663561</v>
      </c>
      <c r="D390" s="311">
        <f>SUM(D311:D340)</f>
        <v>452.36631861506908</v>
      </c>
      <c r="E390" s="312">
        <f>AVERAGE(E311:E340)</f>
        <v>1.5082352941176472E-2</v>
      </c>
      <c r="F390" s="311">
        <f>AVERAGE(F311:F340)</f>
        <v>18.876470588235289</v>
      </c>
      <c r="G390" s="313">
        <f>AVERAGE(G311:G340)</f>
        <v>8940</v>
      </c>
      <c r="H390" s="314">
        <f>AVERAGE(H311:H340)</f>
        <v>8950</v>
      </c>
      <c r="I390" s="317">
        <f t="shared" ref="I390" si="13">AVERAGE(I311:I340)</f>
        <v>8783.4090909090901</v>
      </c>
      <c r="J390" s="317">
        <f>SUM(J311:J340)</f>
        <v>4509.1595393196239</v>
      </c>
      <c r="K390" s="144">
        <v>2265</v>
      </c>
    </row>
    <row r="391" spans="2:11" x14ac:dyDescent="0.3">
      <c r="B391" s="310">
        <v>42353</v>
      </c>
      <c r="C391" s="311">
        <f>AVERAGE(C341:C371)</f>
        <v>39.784635438301308</v>
      </c>
      <c r="D391" s="311">
        <f>SUM(D341:D371)</f>
        <v>2446.2975561479893</v>
      </c>
      <c r="E391" s="312">
        <f>AVERAGE(E341:E371)</f>
        <v>2.9055172413793105E-2</v>
      </c>
      <c r="F391" s="311">
        <f t="shared" ref="F391:I391" si="14">AVERAGE(F341:F371)</f>
        <v>11.543448275862065</v>
      </c>
      <c r="G391" s="313">
        <f t="shared" si="14"/>
        <v>6736.2068965517237</v>
      </c>
      <c r="H391" s="314">
        <f t="shared" si="14"/>
        <v>6830</v>
      </c>
      <c r="I391" s="318">
        <f t="shared" si="14"/>
        <v>6739.1935483870966</v>
      </c>
      <c r="J391" s="318">
        <f>SUM(J341:J371)</f>
        <v>15552.977953628762</v>
      </c>
      <c r="K391" s="51">
        <v>2502</v>
      </c>
    </row>
    <row r="392" spans="2:11" x14ac:dyDescent="0.3">
      <c r="B392" s="802" t="s">
        <v>703</v>
      </c>
      <c r="C392" s="803"/>
      <c r="D392" s="319">
        <f>SUM(D380:D391)</f>
        <v>6624.0342379932663</v>
      </c>
      <c r="E392" s="320">
        <f>AVERAGE(E380:E391)</f>
        <v>2.5277377893729133E-2</v>
      </c>
      <c r="F392" s="321">
        <f>AVERAGE(F380:F391)</f>
        <v>13.546658535321392</v>
      </c>
      <c r="G392" s="322">
        <f>AVERAGE(G380:G391)</f>
        <v>7330.8770243643839</v>
      </c>
      <c r="H392" s="319">
        <f>AVERAGE(H380:H391)</f>
        <v>7161.0300000000007</v>
      </c>
      <c r="I392" s="323">
        <f>AVERAGE(I380:I391)</f>
        <v>7467.1645545314896</v>
      </c>
      <c r="J392" s="319">
        <f>SUM(J380:J391)</f>
        <v>45503.658470131741</v>
      </c>
      <c r="K392" s="210">
        <f>ROUND(SUM(K380:K391),-1)</f>
        <v>58000</v>
      </c>
    </row>
    <row r="393" spans="2:11" x14ac:dyDescent="0.3">
      <c r="B393" s="151" t="s">
        <v>178</v>
      </c>
      <c r="C393" s="234"/>
      <c r="D393" s="234"/>
    </row>
    <row r="394" spans="2:11" ht="17.25" customHeight="1" x14ac:dyDescent="0.3">
      <c r="B394" s="212"/>
      <c r="C394" s="235"/>
      <c r="D394" s="235"/>
      <c r="E394" s="281"/>
    </row>
  </sheetData>
  <mergeCells count="6">
    <mergeCell ref="B392:C392"/>
    <mergeCell ref="M377:N378"/>
    <mergeCell ref="M380:N380"/>
    <mergeCell ref="M381:N381"/>
    <mergeCell ref="M382:N382"/>
    <mergeCell ref="M379:N379"/>
  </mergeCells>
  <phoneticPr fontId="0" type="noConversion"/>
  <printOptions horizontalCentered="1"/>
  <pageMargins left="1" right="1" top="1" bottom="1" header="0.5" footer="0.5"/>
  <pageSetup scale="52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K504"/>
  <sheetViews>
    <sheetView topLeftCell="A372" zoomScale="90" zoomScaleNormal="90" workbookViewId="0">
      <pane xSplit="1" topLeftCell="B1" activePane="topRight" state="frozen"/>
      <selection pane="topRight" activeCell="F27" sqref="F27"/>
    </sheetView>
  </sheetViews>
  <sheetFormatPr defaultRowHeight="17.25" x14ac:dyDescent="0.2"/>
  <cols>
    <col min="1" max="1" width="20.7109375" style="356" customWidth="1"/>
    <col min="2" max="2" width="18.7109375" style="357" customWidth="1"/>
    <col min="3" max="3" width="18.7109375" style="356" customWidth="1"/>
    <col min="4" max="4" width="20.7109375" style="363" customWidth="1"/>
    <col min="5" max="5" width="20.7109375" style="368" customWidth="1"/>
    <col min="6" max="6" width="18.7109375" style="356" customWidth="1"/>
    <col min="7" max="7" width="18.7109375" style="363" customWidth="1"/>
    <col min="8" max="8" width="18.7109375" style="378" customWidth="1"/>
    <col min="9" max="10" width="15.42578125" style="332" customWidth="1"/>
    <col min="11" max="16384" width="9.140625" style="171"/>
  </cols>
  <sheetData>
    <row r="2" spans="1:11" x14ac:dyDescent="0.2">
      <c r="A2" s="329" t="s">
        <v>137</v>
      </c>
      <c r="B2" s="330"/>
      <c r="C2" s="331"/>
      <c r="D2" s="358"/>
      <c r="E2" s="364"/>
      <c r="F2" s="331"/>
      <c r="G2" s="359"/>
      <c r="H2" s="372"/>
      <c r="K2" s="167"/>
    </row>
    <row r="3" spans="1:11" s="167" customFormat="1" x14ac:dyDescent="0.2">
      <c r="A3" s="329" t="s">
        <v>318</v>
      </c>
      <c r="B3" s="333"/>
      <c r="C3" s="332"/>
      <c r="D3" s="359"/>
      <c r="E3" s="365"/>
      <c r="F3" s="332"/>
      <c r="G3" s="369"/>
      <c r="H3" s="373"/>
      <c r="I3" s="334"/>
      <c r="J3" s="334"/>
    </row>
    <row r="4" spans="1:11" s="167" customFormat="1" ht="60" customHeight="1" x14ac:dyDescent="0.2">
      <c r="A4" s="258" t="s">
        <v>8</v>
      </c>
      <c r="B4" s="260" t="s">
        <v>704</v>
      </c>
      <c r="C4" s="305" t="s">
        <v>705</v>
      </c>
      <c r="D4" s="259" t="s">
        <v>706</v>
      </c>
      <c r="E4" s="260" t="s">
        <v>707</v>
      </c>
      <c r="F4" s="305" t="s">
        <v>708</v>
      </c>
      <c r="G4" s="259" t="s">
        <v>709</v>
      </c>
      <c r="H4" s="374" t="s">
        <v>693</v>
      </c>
      <c r="I4" s="325" t="s">
        <v>204</v>
      </c>
      <c r="J4" s="336"/>
    </row>
    <row r="5" spans="1:11" s="170" customFormat="1" ht="15" customHeight="1" x14ac:dyDescent="0.2">
      <c r="A5" s="262" t="s">
        <v>10</v>
      </c>
      <c r="B5" s="261" t="s">
        <v>11</v>
      </c>
      <c r="C5" s="307" t="s">
        <v>11</v>
      </c>
      <c r="D5" s="263" t="s">
        <v>11</v>
      </c>
      <c r="E5" s="261" t="s">
        <v>11</v>
      </c>
      <c r="F5" s="307" t="s">
        <v>11</v>
      </c>
      <c r="G5" s="263" t="s">
        <v>11</v>
      </c>
      <c r="H5" s="327" t="s">
        <v>694</v>
      </c>
      <c r="I5" s="326" t="s">
        <v>89</v>
      </c>
      <c r="J5" s="336"/>
    </row>
    <row r="6" spans="1:11" s="172" customFormat="1" ht="15" customHeight="1" x14ac:dyDescent="0.2">
      <c r="A6" s="262" t="s">
        <v>12</v>
      </c>
      <c r="B6" s="261" t="s">
        <v>13</v>
      </c>
      <c r="C6" s="307" t="s">
        <v>206</v>
      </c>
      <c r="D6" s="263" t="s">
        <v>20</v>
      </c>
      <c r="E6" s="261" t="s">
        <v>20</v>
      </c>
      <c r="F6" s="307" t="s">
        <v>695</v>
      </c>
      <c r="G6" s="263" t="s">
        <v>20</v>
      </c>
      <c r="H6" s="327" t="s">
        <v>695</v>
      </c>
      <c r="I6" s="326" t="s">
        <v>23</v>
      </c>
      <c r="J6" s="337"/>
    </row>
    <row r="7" spans="1:11" s="167" customFormat="1" ht="17.45" customHeight="1" x14ac:dyDescent="0.2">
      <c r="A7" s="272">
        <f>'Tbl1a&amp;b. A'!B7</f>
        <v>41640</v>
      </c>
      <c r="B7" s="273">
        <v>9.9900000000000073</v>
      </c>
      <c r="C7" s="274">
        <v>19.815165000000015</v>
      </c>
      <c r="D7" s="278">
        <v>1.6199999999999999E-2</v>
      </c>
      <c r="E7" s="284">
        <v>8.52</v>
      </c>
      <c r="F7" s="339">
        <v>4850</v>
      </c>
      <c r="G7" s="370">
        <v>1.6199999999999999E-2</v>
      </c>
      <c r="H7" s="375">
        <v>4850</v>
      </c>
      <c r="I7" s="340">
        <v>0.87249341921400059</v>
      </c>
      <c r="J7" s="341"/>
    </row>
    <row r="8" spans="1:11" s="167" customFormat="1" ht="17.45" customHeight="1" x14ac:dyDescent="0.2">
      <c r="A8" s="272">
        <f>'Tbl1a&amp;b. A'!B8</f>
        <v>41641</v>
      </c>
      <c r="B8" s="273">
        <v>9.938750000000006</v>
      </c>
      <c r="C8" s="274">
        <v>19.713510625000012</v>
      </c>
      <c r="D8" s="278">
        <v>1.6E-2</v>
      </c>
      <c r="E8" s="284">
        <v>8.24</v>
      </c>
      <c r="F8" s="339">
        <v>4750</v>
      </c>
      <c r="G8" s="360">
        <v>1.6E-2</v>
      </c>
      <c r="H8" s="338">
        <v>4750</v>
      </c>
      <c r="I8" s="273">
        <v>0.85730115006000063</v>
      </c>
      <c r="J8" s="341"/>
    </row>
    <row r="9" spans="1:11" s="167" customFormat="1" ht="17.45" customHeight="1" x14ac:dyDescent="0.2">
      <c r="A9" s="272">
        <f>'Tbl1a&amp;b. A'!B9</f>
        <v>41642</v>
      </c>
      <c r="B9" s="273">
        <v>9.9847916666666734</v>
      </c>
      <c r="C9" s="274">
        <v>19.804834270833346</v>
      </c>
      <c r="D9" s="278">
        <v>1.4E-2</v>
      </c>
      <c r="E9" s="284">
        <v>7.79</v>
      </c>
      <c r="F9" s="339">
        <v>4540</v>
      </c>
      <c r="G9" s="360">
        <v>1.4E-2</v>
      </c>
      <c r="H9" s="338">
        <v>4540</v>
      </c>
      <c r="I9" s="273">
        <v>0.75361355367375049</v>
      </c>
      <c r="J9" s="341"/>
    </row>
    <row r="10" spans="1:11" s="167" customFormat="1" ht="17.45" customHeight="1" x14ac:dyDescent="0.2">
      <c r="A10" s="272">
        <f>'Tbl1a&amp;b. A'!B10</f>
        <v>41643</v>
      </c>
      <c r="B10" s="273">
        <v>9.9539583333333397</v>
      </c>
      <c r="C10" s="274">
        <v>19.743676354166681</v>
      </c>
      <c r="D10" s="278">
        <v>1.24E-2</v>
      </c>
      <c r="E10" s="284">
        <v>7.45</v>
      </c>
      <c r="F10" s="339">
        <v>4350</v>
      </c>
      <c r="G10" s="360">
        <v>1.24E-2</v>
      </c>
      <c r="H10" s="338">
        <v>4350</v>
      </c>
      <c r="I10" s="273">
        <v>0.66542507289975039</v>
      </c>
      <c r="J10" s="341"/>
    </row>
    <row r="11" spans="1:11" s="167" customFormat="1" ht="17.45" customHeight="1" x14ac:dyDescent="0.2">
      <c r="A11" s="272">
        <f>'Tbl1a&amp;b. A'!B11</f>
        <v>41644</v>
      </c>
      <c r="B11" s="273">
        <v>10.03333333333334</v>
      </c>
      <c r="C11" s="274">
        <v>19.901116666666681</v>
      </c>
      <c r="D11" s="278">
        <v>1.0999999999999999E-2</v>
      </c>
      <c r="E11" s="284">
        <v>7.32</v>
      </c>
      <c r="F11" s="339">
        <v>4450</v>
      </c>
      <c r="G11" s="360">
        <v>1.0999999999999999E-2</v>
      </c>
      <c r="H11" s="338">
        <v>4450</v>
      </c>
      <c r="I11" s="273">
        <v>0.59500358610000037</v>
      </c>
      <c r="J11" s="341"/>
    </row>
    <row r="12" spans="1:11" s="167" customFormat="1" ht="17.45" customHeight="1" x14ac:dyDescent="0.2">
      <c r="A12" s="272">
        <f>'Tbl1a&amp;b. A'!B12</f>
        <v>41645</v>
      </c>
      <c r="B12" s="273">
        <v>9.9795833333333395</v>
      </c>
      <c r="C12" s="274">
        <v>19.794503541666678</v>
      </c>
      <c r="D12" s="278">
        <v>9.9699999999999997E-3</v>
      </c>
      <c r="E12" s="284">
        <v>7.6</v>
      </c>
      <c r="F12" s="339">
        <v>4530</v>
      </c>
      <c r="G12" s="360">
        <v>9.9699999999999997E-3</v>
      </c>
      <c r="H12" s="338">
        <v>4530</v>
      </c>
      <c r="I12" s="273">
        <v>0.53640056244371281</v>
      </c>
      <c r="J12" s="341"/>
    </row>
    <row r="13" spans="1:11" s="167" customFormat="1" ht="17.45" customHeight="1" x14ac:dyDescent="0.2">
      <c r="A13" s="272">
        <f>'Tbl1a&amp;b. A'!B13</f>
        <v>41646</v>
      </c>
      <c r="B13" s="273">
        <v>10.578124999999984</v>
      </c>
      <c r="C13" s="274">
        <v>20.981710937499969</v>
      </c>
      <c r="D13" s="278">
        <v>1.17E-2</v>
      </c>
      <c r="E13" s="284">
        <v>8.34</v>
      </c>
      <c r="F13" s="339">
        <v>5010</v>
      </c>
      <c r="G13" s="360">
        <v>1.17E-2</v>
      </c>
      <c r="H13" s="338">
        <v>5010</v>
      </c>
      <c r="I13" s="273">
        <v>0.66723099683906151</v>
      </c>
      <c r="J13" s="341"/>
    </row>
    <row r="14" spans="1:11" s="167" customFormat="1" ht="17.45" customHeight="1" x14ac:dyDescent="0.2">
      <c r="A14" s="272">
        <f>'Tbl1a&amp;b. A'!B14</f>
        <v>41647</v>
      </c>
      <c r="B14" s="273">
        <v>11.053541666666648</v>
      </c>
      <c r="C14" s="274">
        <v>21.924699895833296</v>
      </c>
      <c r="D14" s="278">
        <v>1.04E-2</v>
      </c>
      <c r="E14" s="284">
        <v>8.06</v>
      </c>
      <c r="F14" s="339">
        <v>4720</v>
      </c>
      <c r="G14" s="360">
        <v>1.04E-2</v>
      </c>
      <c r="H14" s="338">
        <v>4720</v>
      </c>
      <c r="I14" s="273">
        <v>0.61974987689549899</v>
      </c>
      <c r="J14" s="341"/>
    </row>
    <row r="15" spans="1:11" s="167" customFormat="1" ht="17.45" customHeight="1" x14ac:dyDescent="0.2">
      <c r="A15" s="272">
        <f>'Tbl1a&amp;b. A'!B15</f>
        <v>41648</v>
      </c>
      <c r="B15" s="273">
        <v>12.78208333333334</v>
      </c>
      <c r="C15" s="274">
        <v>25.353262291666681</v>
      </c>
      <c r="D15" s="278">
        <v>1.12E-2</v>
      </c>
      <c r="E15" s="284">
        <v>7.96</v>
      </c>
      <c r="F15" s="339">
        <v>4650</v>
      </c>
      <c r="G15" s="360">
        <v>1.12E-2</v>
      </c>
      <c r="H15" s="338">
        <v>4650</v>
      </c>
      <c r="I15" s="273">
        <v>0.77179386937800043</v>
      </c>
      <c r="J15" s="341"/>
    </row>
    <row r="16" spans="1:11" s="167" customFormat="1" ht="17.45" customHeight="1" x14ac:dyDescent="0.2">
      <c r="A16" s="272">
        <f>'Tbl1a&amp;b. A'!B16</f>
        <v>41649</v>
      </c>
      <c r="B16" s="273">
        <v>12.645416666666668</v>
      </c>
      <c r="C16" s="274">
        <v>25.082183958333335</v>
      </c>
      <c r="D16" s="278">
        <v>9.0500000000000008E-3</v>
      </c>
      <c r="E16" s="284">
        <v>7.72</v>
      </c>
      <c r="F16" s="339">
        <v>4580</v>
      </c>
      <c r="G16" s="360">
        <v>9.0500000000000008E-3</v>
      </c>
      <c r="H16" s="338">
        <v>4580</v>
      </c>
      <c r="I16" s="273">
        <v>0.61696905278868752</v>
      </c>
      <c r="J16" s="341"/>
    </row>
    <row r="17" spans="1:10" s="167" customFormat="1" ht="17.45" customHeight="1" x14ac:dyDescent="0.2">
      <c r="A17" s="272">
        <f>'Tbl1a&amp;b. A'!B17</f>
        <v>41650</v>
      </c>
      <c r="B17" s="273">
        <v>12.595624999999997</v>
      </c>
      <c r="C17" s="274">
        <v>24.983422187499993</v>
      </c>
      <c r="D17" s="278">
        <v>1.1599999999999999E-2</v>
      </c>
      <c r="E17" s="284">
        <v>7.95</v>
      </c>
      <c r="F17" s="339">
        <v>4700</v>
      </c>
      <c r="G17" s="360">
        <v>1.1599999999999999E-2</v>
      </c>
      <c r="H17" s="338">
        <v>4700</v>
      </c>
      <c r="I17" s="273">
        <v>0.78769732146524973</v>
      </c>
      <c r="J17" s="341"/>
    </row>
    <row r="18" spans="1:10" s="167" customFormat="1" ht="17.45" customHeight="1" x14ac:dyDescent="0.2">
      <c r="A18" s="272">
        <f>'Tbl1a&amp;b. A'!B18</f>
        <v>41651</v>
      </c>
      <c r="B18" s="273">
        <v>10.783124999999982</v>
      </c>
      <c r="C18" s="274">
        <v>21.388328437499965</v>
      </c>
      <c r="D18" s="278">
        <v>1.17E-2</v>
      </c>
      <c r="E18" s="284">
        <v>8.31</v>
      </c>
      <c r="F18" s="339">
        <v>4860</v>
      </c>
      <c r="G18" s="360">
        <v>1.17E-2</v>
      </c>
      <c r="H18" s="338">
        <v>4860</v>
      </c>
      <c r="I18" s="273">
        <v>0.68016167730956145</v>
      </c>
      <c r="J18" s="341"/>
    </row>
    <row r="19" spans="1:10" s="167" customFormat="1" ht="17.45" customHeight="1" x14ac:dyDescent="0.2">
      <c r="A19" s="272">
        <f>'Tbl1a&amp;b. A'!B19</f>
        <v>41652</v>
      </c>
      <c r="B19" s="273">
        <v>13.708124999999997</v>
      </c>
      <c r="C19" s="274">
        <v>27.190065937499995</v>
      </c>
      <c r="D19" s="278">
        <v>1.1900000000000001E-2</v>
      </c>
      <c r="E19" s="284">
        <v>8.32</v>
      </c>
      <c r="F19" s="339">
        <v>4800</v>
      </c>
      <c r="G19" s="360">
        <v>1.1900000000000001E-2</v>
      </c>
      <c r="H19" s="338">
        <v>4800</v>
      </c>
      <c r="I19" s="273">
        <v>0.87944093069568741</v>
      </c>
      <c r="J19" s="341"/>
    </row>
    <row r="20" spans="1:10" s="167" customFormat="1" ht="17.45" customHeight="1" x14ac:dyDescent="0.2">
      <c r="A20" s="272">
        <f>'Tbl1a&amp;b. A'!B20</f>
        <v>41653</v>
      </c>
      <c r="B20" s="273">
        <v>15.059479166666678</v>
      </c>
      <c r="C20" s="274">
        <v>29.870476927083356</v>
      </c>
      <c r="D20" s="278">
        <v>1.26E-2</v>
      </c>
      <c r="E20" s="284">
        <v>9.09</v>
      </c>
      <c r="F20" s="339">
        <v>5280</v>
      </c>
      <c r="G20" s="360">
        <v>1.26E-2</v>
      </c>
      <c r="H20" s="338">
        <v>5280</v>
      </c>
      <c r="I20" s="273">
        <v>1.0229682492264383</v>
      </c>
      <c r="J20" s="341"/>
    </row>
    <row r="21" spans="1:10" s="167" customFormat="1" ht="17.45" customHeight="1" x14ac:dyDescent="0.2">
      <c r="A21" s="272">
        <f>'Tbl1a&amp;b. A'!B21</f>
        <v>41654</v>
      </c>
      <c r="B21" s="273">
        <v>16.523749999999975</v>
      </c>
      <c r="C21" s="274">
        <v>32.774858124999952</v>
      </c>
      <c r="D21" s="278">
        <v>1.6299999999999999E-2</v>
      </c>
      <c r="E21" s="284">
        <v>10.1</v>
      </c>
      <c r="F21" s="339">
        <v>5850</v>
      </c>
      <c r="G21" s="360">
        <v>1.6299999999999999E-2</v>
      </c>
      <c r="H21" s="338">
        <v>5850</v>
      </c>
      <c r="I21" s="273">
        <v>1.4520376494551228</v>
      </c>
      <c r="J21" s="341"/>
    </row>
    <row r="22" spans="1:10" s="167" customFormat="1" ht="17.45" customHeight="1" x14ac:dyDescent="0.2">
      <c r="A22" s="272">
        <f>'Tbl1a&amp;b. A'!B22</f>
        <v>41655</v>
      </c>
      <c r="B22" s="273">
        <v>16.630937499999998</v>
      </c>
      <c r="C22" s="274">
        <v>32.987464531249998</v>
      </c>
      <c r="D22" s="278">
        <v>1.46E-2</v>
      </c>
      <c r="E22" s="284">
        <v>9.98</v>
      </c>
      <c r="F22" s="339">
        <v>5440</v>
      </c>
      <c r="G22" s="360">
        <v>1.46E-2</v>
      </c>
      <c r="H22" s="338">
        <v>5440</v>
      </c>
      <c r="I22" s="273">
        <v>1.3090349575006874</v>
      </c>
      <c r="J22" s="341"/>
    </row>
    <row r="23" spans="1:10" s="167" customFormat="1" ht="17.45" customHeight="1" x14ac:dyDescent="0.2">
      <c r="A23" s="272">
        <f>'Tbl1a&amp;b. A'!B23</f>
        <v>41656</v>
      </c>
      <c r="B23" s="273">
        <v>14.625729166666652</v>
      </c>
      <c r="C23" s="274">
        <v>29.010133802083306</v>
      </c>
      <c r="D23" s="278">
        <v>1.35E-2</v>
      </c>
      <c r="E23" s="284">
        <v>8.43</v>
      </c>
      <c r="F23" s="339">
        <v>5080</v>
      </c>
      <c r="G23" s="360">
        <v>1.35E-2</v>
      </c>
      <c r="H23" s="338">
        <v>5080</v>
      </c>
      <c r="I23" s="273">
        <v>1.0644688395998427</v>
      </c>
      <c r="J23" s="341"/>
    </row>
    <row r="24" spans="1:10" s="167" customFormat="1" ht="17.45" customHeight="1" x14ac:dyDescent="0.2">
      <c r="A24" s="272">
        <f>'Tbl1a&amp;b. A'!B24</f>
        <v>41657</v>
      </c>
      <c r="B24" s="273">
        <v>15.467187499999996</v>
      </c>
      <c r="C24" s="274">
        <v>30.679166406249994</v>
      </c>
      <c r="D24" s="278">
        <v>1.44E-2</v>
      </c>
      <c r="E24" s="284">
        <v>9</v>
      </c>
      <c r="F24" s="339">
        <v>5370</v>
      </c>
      <c r="G24" s="360">
        <v>1.44E-2</v>
      </c>
      <c r="H24" s="338">
        <v>5370</v>
      </c>
      <c r="I24" s="273">
        <v>1.2007580298074998</v>
      </c>
      <c r="J24" s="341"/>
    </row>
    <row r="25" spans="1:10" s="167" customFormat="1" ht="17.45" customHeight="1" x14ac:dyDescent="0.2">
      <c r="A25" s="272">
        <f>'Tbl1a&amp;b. A'!B25</f>
        <v>41658</v>
      </c>
      <c r="B25" s="273">
        <v>18.140833333333308</v>
      </c>
      <c r="C25" s="274">
        <v>35.982342916666617</v>
      </c>
      <c r="D25" s="278">
        <v>1.43E-2</v>
      </c>
      <c r="E25" s="284">
        <v>9.14</v>
      </c>
      <c r="F25" s="339">
        <v>5470</v>
      </c>
      <c r="G25" s="360">
        <v>1.43E-2</v>
      </c>
      <c r="H25" s="338">
        <v>5470</v>
      </c>
      <c r="I25" s="273">
        <v>1.3985401150792482</v>
      </c>
      <c r="J25" s="341"/>
    </row>
    <row r="26" spans="1:10" s="167" customFormat="1" ht="17.45" customHeight="1" x14ac:dyDescent="0.2">
      <c r="A26" s="272">
        <f>'Tbl1a&amp;b. A'!B26</f>
        <v>41659</v>
      </c>
      <c r="B26" s="273">
        <v>17.443333333333307</v>
      </c>
      <c r="C26" s="274">
        <v>34.598851666666611</v>
      </c>
      <c r="D26" s="278">
        <v>1.4500000000000001E-2</v>
      </c>
      <c r="E26" s="284">
        <v>9.33</v>
      </c>
      <c r="F26" s="339">
        <v>5480</v>
      </c>
      <c r="G26" s="360">
        <v>1.4500000000000001E-2</v>
      </c>
      <c r="H26" s="338">
        <v>5480</v>
      </c>
      <c r="I26" s="273">
        <v>1.3635753430349979</v>
      </c>
      <c r="J26" s="341"/>
    </row>
    <row r="27" spans="1:10" s="167" customFormat="1" ht="17.45" customHeight="1" x14ac:dyDescent="0.2">
      <c r="A27" s="272">
        <f>'Tbl1a&amp;b. A'!B27</f>
        <v>41660</v>
      </c>
      <c r="B27" s="273">
        <v>16.466145833333339</v>
      </c>
      <c r="C27" s="274">
        <v>32.660600260416679</v>
      </c>
      <c r="D27" s="278">
        <v>1.4800000000000001E-2</v>
      </c>
      <c r="E27" s="284">
        <v>9.41</v>
      </c>
      <c r="F27" s="339">
        <v>5550</v>
      </c>
      <c r="G27" s="360">
        <v>1.4800000000000001E-2</v>
      </c>
      <c r="H27" s="338">
        <v>5550</v>
      </c>
      <c r="I27" s="273">
        <v>1.3138183703156256</v>
      </c>
      <c r="J27" s="341"/>
    </row>
    <row r="28" spans="1:10" s="167" customFormat="1" ht="17.45" customHeight="1" x14ac:dyDescent="0.2">
      <c r="A28" s="272">
        <f>'Tbl1a&amp;b. A'!B28</f>
        <v>41661</v>
      </c>
      <c r="B28" s="273">
        <v>16.996979166666645</v>
      </c>
      <c r="C28" s="274">
        <v>33.713508177083291</v>
      </c>
      <c r="D28" s="278">
        <v>1.9599999999999999E-2</v>
      </c>
      <c r="E28" s="284">
        <v>9.92</v>
      </c>
      <c r="F28" s="339">
        <v>5730</v>
      </c>
      <c r="G28" s="360">
        <v>1.9599999999999999E-2</v>
      </c>
      <c r="H28" s="338">
        <v>5730</v>
      </c>
      <c r="I28" s="273">
        <v>1.7960129784161225</v>
      </c>
      <c r="J28" s="341"/>
    </row>
    <row r="29" spans="1:10" s="167" customFormat="1" ht="17.45" customHeight="1" x14ac:dyDescent="0.2">
      <c r="A29" s="272">
        <f>'Tbl1a&amp;b. A'!B29</f>
        <v>41662</v>
      </c>
      <c r="B29" s="273">
        <v>17.792083333333313</v>
      </c>
      <c r="C29" s="274">
        <v>35.290597291666629</v>
      </c>
      <c r="D29" s="278">
        <v>1.9400000000000001E-2</v>
      </c>
      <c r="E29" s="284">
        <v>9.8800000000000008</v>
      </c>
      <c r="F29" s="339">
        <v>5810</v>
      </c>
      <c r="G29" s="360">
        <v>1.9400000000000001E-2</v>
      </c>
      <c r="H29" s="338">
        <v>5810</v>
      </c>
      <c r="I29" s="273">
        <v>1.860844962711748</v>
      </c>
      <c r="J29" s="341"/>
    </row>
    <row r="30" spans="1:10" s="167" customFormat="1" ht="17.45" customHeight="1" x14ac:dyDescent="0.2">
      <c r="A30" s="272">
        <f>'Tbl1a&amp;b. A'!B30</f>
        <v>41663</v>
      </c>
      <c r="B30" s="273">
        <v>18.386874999999975</v>
      </c>
      <c r="C30" s="274">
        <v>36.470366562499954</v>
      </c>
      <c r="D30" s="278">
        <v>1.95E-2</v>
      </c>
      <c r="E30" s="284">
        <v>9.9</v>
      </c>
      <c r="F30" s="339">
        <v>5720</v>
      </c>
      <c r="G30" s="360">
        <v>1.95E-2</v>
      </c>
      <c r="H30" s="338">
        <v>5720</v>
      </c>
      <c r="I30" s="273">
        <v>1.9329658981790598</v>
      </c>
      <c r="J30" s="341"/>
    </row>
    <row r="31" spans="1:10" s="167" customFormat="1" ht="17.45" customHeight="1" x14ac:dyDescent="0.2">
      <c r="A31" s="272">
        <f>'Tbl1a&amp;b. A'!B31</f>
        <v>41664</v>
      </c>
      <c r="B31" s="273">
        <v>18.490312500000012</v>
      </c>
      <c r="C31" s="274">
        <v>36.675534843750029</v>
      </c>
      <c r="D31" s="278">
        <v>1.9599999999999999E-2</v>
      </c>
      <c r="E31" s="284">
        <v>9.89</v>
      </c>
      <c r="F31" s="339">
        <v>5740</v>
      </c>
      <c r="G31" s="360">
        <v>1.9599999999999999E-2</v>
      </c>
      <c r="H31" s="338">
        <v>5740</v>
      </c>
      <c r="I31" s="273">
        <v>1.9538084326241265</v>
      </c>
      <c r="J31" s="341"/>
    </row>
    <row r="32" spans="1:10" s="167" customFormat="1" ht="17.45" customHeight="1" x14ac:dyDescent="0.2">
      <c r="A32" s="272">
        <f>'Tbl1a&amp;b. A'!B32</f>
        <v>41665</v>
      </c>
      <c r="B32" s="273">
        <v>21.979062499999969</v>
      </c>
      <c r="C32" s="274">
        <v>43.595470468749937</v>
      </c>
      <c r="D32" s="278">
        <v>1.9699999999999999E-2</v>
      </c>
      <c r="E32" s="284">
        <v>9.85</v>
      </c>
      <c r="F32" s="339">
        <v>5780</v>
      </c>
      <c r="G32" s="360">
        <v>1.9699999999999999E-2</v>
      </c>
      <c r="H32" s="338">
        <v>5780</v>
      </c>
      <c r="I32" s="273">
        <v>2.3343020280610278</v>
      </c>
      <c r="J32" s="341"/>
    </row>
    <row r="33" spans="1:10" s="167" customFormat="1" ht="17.45" customHeight="1" x14ac:dyDescent="0.2">
      <c r="A33" s="272">
        <f>'Tbl1a&amp;b. A'!B33</f>
        <v>41666</v>
      </c>
      <c r="B33" s="273">
        <v>24.621874999999964</v>
      </c>
      <c r="C33" s="274">
        <v>48.837489062499927</v>
      </c>
      <c r="D33" s="278">
        <v>1.9099999999999999E-2</v>
      </c>
      <c r="E33" s="284">
        <v>9.8000000000000007</v>
      </c>
      <c r="F33" s="339">
        <v>5790</v>
      </c>
      <c r="G33" s="360">
        <v>1.9099999999999999E-2</v>
      </c>
      <c r="H33" s="338">
        <v>5790</v>
      </c>
      <c r="I33" s="273">
        <v>2.5353396396928085</v>
      </c>
      <c r="J33" s="341"/>
    </row>
    <row r="34" spans="1:10" s="167" customFormat="1" ht="17.45" customHeight="1" x14ac:dyDescent="0.2">
      <c r="A34" s="272">
        <f>'Tbl1a&amp;b. A'!B34</f>
        <v>41667</v>
      </c>
      <c r="B34" s="273">
        <v>27.558541666666674</v>
      </c>
      <c r="C34" s="274">
        <v>54.66236739583335</v>
      </c>
      <c r="D34" s="278">
        <v>1.9199999999999998E-2</v>
      </c>
      <c r="E34" s="284">
        <v>9.89</v>
      </c>
      <c r="F34" s="339">
        <v>5850</v>
      </c>
      <c r="G34" s="360">
        <v>1.9199999999999998E-2</v>
      </c>
      <c r="H34" s="338">
        <v>5850</v>
      </c>
      <c r="I34" s="273">
        <v>2.852588439972001</v>
      </c>
      <c r="J34" s="341"/>
    </row>
    <row r="35" spans="1:10" s="167" customFormat="1" ht="17.45" customHeight="1" x14ac:dyDescent="0.2">
      <c r="A35" s="272">
        <f>'Tbl1a&amp;b. A'!B35</f>
        <v>41668</v>
      </c>
      <c r="B35" s="273">
        <v>24.304791666666649</v>
      </c>
      <c r="C35" s="274">
        <v>48.208554270833297</v>
      </c>
      <c r="D35" s="278">
        <v>2.0899999999999998E-2</v>
      </c>
      <c r="E35" s="284">
        <v>10.1</v>
      </c>
      <c r="F35" s="339">
        <v>5910</v>
      </c>
      <c r="G35" s="360">
        <v>2.0899999999999998E-2</v>
      </c>
      <c r="H35" s="338">
        <v>5910</v>
      </c>
      <c r="I35" s="273">
        <v>2.7385447756198102</v>
      </c>
      <c r="J35" s="341"/>
    </row>
    <row r="36" spans="1:10" s="167" customFormat="1" ht="17.45" customHeight="1" x14ac:dyDescent="0.2">
      <c r="A36" s="272">
        <f>'Tbl1a&amp;b. A'!B36</f>
        <v>41669</v>
      </c>
      <c r="B36" s="273">
        <v>23.494895833333331</v>
      </c>
      <c r="C36" s="274">
        <v>46.602125885416662</v>
      </c>
      <c r="D36" s="278">
        <v>2.0799999999999999E-2</v>
      </c>
      <c r="E36" s="284">
        <v>9.42</v>
      </c>
      <c r="F36" s="339">
        <v>5560</v>
      </c>
      <c r="G36" s="360">
        <v>2.0799999999999999E-2</v>
      </c>
      <c r="H36" s="338">
        <v>5560</v>
      </c>
      <c r="I36" s="273">
        <v>2.6346232256564996</v>
      </c>
      <c r="J36" s="341"/>
    </row>
    <row r="37" spans="1:10" s="167" customFormat="1" ht="17.45" customHeight="1" x14ac:dyDescent="0.2">
      <c r="A37" s="342">
        <f>'Tbl1a&amp;b. A'!B37</f>
        <v>41670</v>
      </c>
      <c r="B37" s="273">
        <v>20.002395833333349</v>
      </c>
      <c r="C37" s="343">
        <v>39.674752135416696</v>
      </c>
      <c r="D37" s="360">
        <v>2.5100000000000001E-2</v>
      </c>
      <c r="E37" s="284">
        <v>10.1</v>
      </c>
      <c r="F37" s="339">
        <v>5920</v>
      </c>
      <c r="G37" s="360">
        <v>2.5100000000000001E-2</v>
      </c>
      <c r="H37" s="338">
        <v>5920</v>
      </c>
      <c r="I37" s="273">
        <v>2.7066830052319708</v>
      </c>
      <c r="J37" s="341"/>
    </row>
    <row r="38" spans="1:10" s="167" customFormat="1" ht="17.45" customHeight="1" x14ac:dyDescent="0.2">
      <c r="A38" s="272">
        <f>'Tbl1a&amp;b. A'!B38</f>
        <v>41671</v>
      </c>
      <c r="B38" s="339">
        <v>21.638541666666669</v>
      </c>
      <c r="C38" s="274">
        <v>42.920047395833336</v>
      </c>
      <c r="D38" s="360">
        <v>2.3099999999999999E-2</v>
      </c>
      <c r="E38" s="284">
        <v>9.91</v>
      </c>
      <c r="F38" s="339">
        <v>5910</v>
      </c>
      <c r="G38" s="360">
        <v>2.3099999999999999E-2</v>
      </c>
      <c r="H38" s="338">
        <v>5910</v>
      </c>
      <c r="I38" s="273">
        <v>2.6947695117853123</v>
      </c>
      <c r="J38" s="341"/>
    </row>
    <row r="39" spans="1:10" s="167" customFormat="1" ht="17.45" customHeight="1" x14ac:dyDescent="0.2">
      <c r="A39" s="272">
        <f>'Tbl1a&amp;b. A'!B39</f>
        <v>41672</v>
      </c>
      <c r="B39" s="339">
        <v>16.834375000000012</v>
      </c>
      <c r="C39" s="274">
        <v>33.390982812500027</v>
      </c>
      <c r="D39" s="360">
        <v>2.35E-2</v>
      </c>
      <c r="E39" s="284">
        <v>10.199999999999999</v>
      </c>
      <c r="F39" s="339">
        <v>5950</v>
      </c>
      <c r="G39" s="360">
        <v>2.35E-2</v>
      </c>
      <c r="H39" s="338">
        <v>5950</v>
      </c>
      <c r="I39" s="273">
        <v>2.1327822451828142</v>
      </c>
      <c r="J39" s="341"/>
    </row>
    <row r="40" spans="1:10" s="167" customFormat="1" ht="17.45" customHeight="1" x14ac:dyDescent="0.2">
      <c r="A40" s="272">
        <f>'Tbl1a&amp;b. A'!B40</f>
        <v>41673</v>
      </c>
      <c r="B40" s="339">
        <v>13.303020833333333</v>
      </c>
      <c r="C40" s="274">
        <v>26.386541822916666</v>
      </c>
      <c r="D40" s="360">
        <v>2.35E-2</v>
      </c>
      <c r="E40" s="284">
        <v>10.4</v>
      </c>
      <c r="F40" s="339">
        <v>5930</v>
      </c>
      <c r="G40" s="360">
        <v>2.35E-2</v>
      </c>
      <c r="H40" s="338">
        <v>5930</v>
      </c>
      <c r="I40" s="273">
        <v>1.6853875858551564</v>
      </c>
      <c r="J40" s="341"/>
    </row>
    <row r="41" spans="1:10" s="167" customFormat="1" ht="17.45" customHeight="1" x14ac:dyDescent="0.2">
      <c r="A41" s="272">
        <f>'Tbl1a&amp;b. A'!B41</f>
        <v>41674</v>
      </c>
      <c r="B41" s="339">
        <v>22.427604166666658</v>
      </c>
      <c r="C41" s="274">
        <v>44.48515286458332</v>
      </c>
      <c r="D41" s="360">
        <v>2.29E-2</v>
      </c>
      <c r="E41" s="284">
        <v>10.9</v>
      </c>
      <c r="F41" s="339">
        <v>6160</v>
      </c>
      <c r="G41" s="360">
        <v>2.29E-2</v>
      </c>
      <c r="H41" s="338">
        <v>6160</v>
      </c>
      <c r="I41" s="273">
        <v>2.7688537816279677</v>
      </c>
      <c r="J41" s="341"/>
    </row>
    <row r="42" spans="1:10" s="167" customFormat="1" ht="17.45" customHeight="1" x14ac:dyDescent="0.2">
      <c r="A42" s="272">
        <f>'Tbl1a&amp;b. A'!B42</f>
        <v>41675</v>
      </c>
      <c r="B42" s="339">
        <v>26.507187499999972</v>
      </c>
      <c r="C42" s="274">
        <v>52.577006406249943</v>
      </c>
      <c r="D42" s="360">
        <v>2.12E-2</v>
      </c>
      <c r="E42" s="284">
        <v>10.9</v>
      </c>
      <c r="F42" s="339">
        <v>5980</v>
      </c>
      <c r="G42" s="360">
        <v>2.12E-2</v>
      </c>
      <c r="H42" s="338">
        <v>5980</v>
      </c>
      <c r="I42" s="273">
        <v>3.0295712323383719</v>
      </c>
      <c r="J42" s="341"/>
    </row>
    <row r="43" spans="1:10" s="167" customFormat="1" ht="17.45" customHeight="1" x14ac:dyDescent="0.2">
      <c r="A43" s="272">
        <f>'Tbl1a&amp;b. A'!B43</f>
        <v>41676</v>
      </c>
      <c r="B43" s="339">
        <v>21.765625000000014</v>
      </c>
      <c r="C43" s="274">
        <v>43.172117187500028</v>
      </c>
      <c r="D43" s="360">
        <v>2.0400000000000001E-2</v>
      </c>
      <c r="E43" s="284">
        <v>11.3</v>
      </c>
      <c r="F43" s="339">
        <v>6020</v>
      </c>
      <c r="G43" s="360">
        <v>2.0400000000000001E-2</v>
      </c>
      <c r="H43" s="338">
        <v>6020</v>
      </c>
      <c r="I43" s="273">
        <v>2.3937730161187516</v>
      </c>
      <c r="J43" s="341"/>
    </row>
    <row r="44" spans="1:10" s="167" customFormat="1" ht="17.45" customHeight="1" x14ac:dyDescent="0.2">
      <c r="A44" s="272">
        <f>'Tbl1a&amp;b. A'!B44</f>
        <v>41677</v>
      </c>
      <c r="B44" s="339">
        <v>23.345520833333342</v>
      </c>
      <c r="C44" s="274">
        <v>46.305840572916686</v>
      </c>
      <c r="D44" s="360">
        <v>2.0500000000000001E-2</v>
      </c>
      <c r="E44" s="284">
        <v>11</v>
      </c>
      <c r="F44" s="339">
        <v>5840</v>
      </c>
      <c r="G44" s="360">
        <v>2.0500000000000001E-2</v>
      </c>
      <c r="H44" s="338">
        <v>5840</v>
      </c>
      <c r="I44" s="273">
        <v>2.5801151308823451</v>
      </c>
      <c r="J44" s="341"/>
    </row>
    <row r="45" spans="1:10" s="167" customFormat="1" ht="17.45" customHeight="1" x14ac:dyDescent="0.2">
      <c r="A45" s="272">
        <f>'Tbl1a&amp;b. A'!B45</f>
        <v>41678</v>
      </c>
      <c r="B45" s="339">
        <v>38.552187500000024</v>
      </c>
      <c r="C45" s="274">
        <v>76.468263906250044</v>
      </c>
      <c r="D45" s="360">
        <v>2.47E-2</v>
      </c>
      <c r="E45" s="284">
        <v>9.86</v>
      </c>
      <c r="F45" s="339">
        <v>5490</v>
      </c>
      <c r="G45" s="360">
        <v>2.47E-2</v>
      </c>
      <c r="H45" s="338">
        <v>5490</v>
      </c>
      <c r="I45" s="273">
        <v>5.1336663100405344</v>
      </c>
      <c r="J45" s="341"/>
    </row>
    <row r="46" spans="1:10" s="167" customFormat="1" ht="17.45" customHeight="1" x14ac:dyDescent="0.2">
      <c r="A46" s="272">
        <f>'Tbl1a&amp;b. A'!B46</f>
        <v>41679</v>
      </c>
      <c r="B46" s="339">
        <v>41.598541666666641</v>
      </c>
      <c r="C46" s="274">
        <v>82.510707395833279</v>
      </c>
      <c r="D46" s="360">
        <v>2.5399999999999999E-2</v>
      </c>
      <c r="E46" s="284">
        <v>11.3</v>
      </c>
      <c r="F46" s="339">
        <v>5990</v>
      </c>
      <c r="G46" s="360">
        <v>2.5399999999999999E-2</v>
      </c>
      <c r="H46" s="338">
        <v>5990</v>
      </c>
      <c r="I46" s="273">
        <v>5.6963082086276211</v>
      </c>
      <c r="J46" s="341"/>
    </row>
    <row r="47" spans="1:10" s="167" customFormat="1" ht="17.45" customHeight="1" x14ac:dyDescent="0.2">
      <c r="A47" s="272">
        <f>'Tbl1a&amp;b. A'!B47</f>
        <v>41680</v>
      </c>
      <c r="B47" s="339">
        <v>40.295520833333342</v>
      </c>
      <c r="C47" s="274">
        <v>79.926165572916688</v>
      </c>
      <c r="D47" s="360">
        <v>2.8500000000000001E-2</v>
      </c>
      <c r="E47" s="284">
        <v>11.5</v>
      </c>
      <c r="F47" s="339">
        <v>6000</v>
      </c>
      <c r="G47" s="360">
        <v>2.8500000000000001E-2</v>
      </c>
      <c r="H47" s="338">
        <v>6000</v>
      </c>
      <c r="I47" s="273">
        <v>6.1913205637748447</v>
      </c>
      <c r="J47" s="341"/>
    </row>
    <row r="48" spans="1:10" s="167" customFormat="1" ht="17.45" customHeight="1" x14ac:dyDescent="0.2">
      <c r="A48" s="272">
        <f>'Tbl1a&amp;b. A'!B48</f>
        <v>41681</v>
      </c>
      <c r="B48" s="339">
        <v>28.083437499999942</v>
      </c>
      <c r="C48" s="274">
        <v>55.703498281249885</v>
      </c>
      <c r="D48" s="360">
        <v>3.56E-2</v>
      </c>
      <c r="E48" s="284">
        <v>11</v>
      </c>
      <c r="F48" s="339">
        <v>6030</v>
      </c>
      <c r="G48" s="360">
        <v>3.56E-2</v>
      </c>
      <c r="H48" s="338">
        <v>6030</v>
      </c>
      <c r="I48" s="273">
        <v>5.3899150564923639</v>
      </c>
      <c r="J48" s="341"/>
    </row>
    <row r="49" spans="1:10" s="167" customFormat="1" ht="17.45" customHeight="1" x14ac:dyDescent="0.2">
      <c r="A49" s="272">
        <f>'Tbl1a&amp;b. A'!B49</f>
        <v>41682</v>
      </c>
      <c r="B49" s="339">
        <v>24.66374999999999</v>
      </c>
      <c r="C49" s="274">
        <v>48.920548124999982</v>
      </c>
      <c r="D49" s="360">
        <v>3.1099999999999999E-2</v>
      </c>
      <c r="E49" s="284">
        <v>10.6</v>
      </c>
      <c r="F49" s="339">
        <v>5800</v>
      </c>
      <c r="G49" s="360">
        <v>3.1099999999999999E-2</v>
      </c>
      <c r="H49" s="338">
        <v>5800</v>
      </c>
      <c r="I49" s="273">
        <v>4.1352441488966232</v>
      </c>
      <c r="J49" s="341"/>
    </row>
    <row r="50" spans="1:10" s="167" customFormat="1" ht="17.45" customHeight="1" x14ac:dyDescent="0.2">
      <c r="A50" s="272">
        <f>'Tbl1a&amp;b. A'!B50</f>
        <v>41683</v>
      </c>
      <c r="B50" s="339">
        <v>21.76406249999998</v>
      </c>
      <c r="C50" s="274">
        <v>43.169017968749962</v>
      </c>
      <c r="D50" s="360">
        <v>3.1300000000000001E-2</v>
      </c>
      <c r="E50" s="284">
        <v>11.2</v>
      </c>
      <c r="F50" s="339">
        <v>6110</v>
      </c>
      <c r="G50" s="360">
        <v>3.1300000000000001E-2</v>
      </c>
      <c r="H50" s="338">
        <v>6110</v>
      </c>
      <c r="I50" s="273">
        <v>3.6725351332626532</v>
      </c>
      <c r="J50" s="341"/>
    </row>
    <row r="51" spans="1:10" s="167" customFormat="1" ht="17.45" customHeight="1" x14ac:dyDescent="0.2">
      <c r="A51" s="272">
        <f>'Tbl1a&amp;b. A'!B51</f>
        <v>41684</v>
      </c>
      <c r="B51" s="339">
        <v>22.822291666666676</v>
      </c>
      <c r="C51" s="274">
        <v>45.268015520833352</v>
      </c>
      <c r="D51" s="360">
        <v>2.9000000000000001E-2</v>
      </c>
      <c r="E51" s="284">
        <v>11.8</v>
      </c>
      <c r="F51" s="339">
        <v>6100</v>
      </c>
      <c r="G51" s="360">
        <v>2.9000000000000001E-2</v>
      </c>
      <c r="H51" s="338">
        <v>6100</v>
      </c>
      <c r="I51" s="273">
        <v>3.5681155193831269</v>
      </c>
      <c r="J51" s="341"/>
    </row>
    <row r="52" spans="1:10" s="167" customFormat="1" ht="17.45" customHeight="1" x14ac:dyDescent="0.2">
      <c r="A52" s="272">
        <f>'Tbl1a&amp;b. A'!B52</f>
        <v>41685</v>
      </c>
      <c r="B52" s="339">
        <v>23.453541666666634</v>
      </c>
      <c r="C52" s="274">
        <v>46.520099895833269</v>
      </c>
      <c r="D52" s="360">
        <v>2.58E-2</v>
      </c>
      <c r="E52" s="284">
        <v>11.8</v>
      </c>
      <c r="F52" s="339">
        <v>6410</v>
      </c>
      <c r="G52" s="360">
        <v>2.58E-2</v>
      </c>
      <c r="H52" s="338">
        <v>6410</v>
      </c>
      <c r="I52" s="273">
        <v>3.2621940931353701</v>
      </c>
      <c r="J52" s="341"/>
    </row>
    <row r="53" spans="1:10" s="167" customFormat="1" ht="17.45" customHeight="1" x14ac:dyDescent="0.2">
      <c r="A53" s="272">
        <f>'Tbl1a&amp;b. A'!B53</f>
        <v>41686</v>
      </c>
      <c r="B53" s="339">
        <v>23.388541666666665</v>
      </c>
      <c r="C53" s="274">
        <v>46.39117239583333</v>
      </c>
      <c r="D53" s="360">
        <v>2.53E-2</v>
      </c>
      <c r="E53" s="284">
        <v>11.9</v>
      </c>
      <c r="F53" s="339">
        <v>6360</v>
      </c>
      <c r="G53" s="360">
        <v>2.53E-2</v>
      </c>
      <c r="H53" s="338">
        <v>6360</v>
      </c>
      <c r="I53" s="273">
        <v>3.1901075262684371</v>
      </c>
      <c r="J53" s="341"/>
    </row>
    <row r="54" spans="1:10" s="167" customFormat="1" ht="17.45" customHeight="1" x14ac:dyDescent="0.2">
      <c r="A54" s="272">
        <f>'Tbl1a&amp;b. A'!B54</f>
        <v>41687</v>
      </c>
      <c r="B54" s="339">
        <v>24.344166666666638</v>
      </c>
      <c r="C54" s="274">
        <v>48.286654583333274</v>
      </c>
      <c r="D54" s="360">
        <v>2.6700000000000002E-2</v>
      </c>
      <c r="E54" s="284">
        <v>12.3</v>
      </c>
      <c r="F54" s="339">
        <v>6460</v>
      </c>
      <c r="G54" s="360">
        <v>2.6700000000000002E-2</v>
      </c>
      <c r="H54" s="338">
        <v>6460</v>
      </c>
      <c r="I54" s="273">
        <v>3.5041914951052457</v>
      </c>
      <c r="J54" s="341"/>
    </row>
    <row r="55" spans="1:10" s="167" customFormat="1" ht="17.45" customHeight="1" x14ac:dyDescent="0.2">
      <c r="A55" s="272">
        <f>'Tbl1a&amp;b. A'!B55</f>
        <v>41688</v>
      </c>
      <c r="B55" s="339">
        <v>23.81291666666667</v>
      </c>
      <c r="C55" s="274">
        <v>47.23292020833334</v>
      </c>
      <c r="D55" s="360">
        <v>2.76E-2</v>
      </c>
      <c r="E55" s="284">
        <v>12.3</v>
      </c>
      <c r="F55" s="339">
        <v>6550</v>
      </c>
      <c r="G55" s="360">
        <v>2.76E-2</v>
      </c>
      <c r="H55" s="338">
        <v>6550</v>
      </c>
      <c r="I55" s="273">
        <v>3.5432625286845005</v>
      </c>
      <c r="J55" s="341"/>
    </row>
    <row r="56" spans="1:10" s="167" customFormat="1" ht="17.45" customHeight="1" x14ac:dyDescent="0.2">
      <c r="A56" s="272">
        <f>'Tbl1a&amp;b. A'!B56</f>
        <v>41689</v>
      </c>
      <c r="B56" s="339">
        <v>31.457291666666659</v>
      </c>
      <c r="C56" s="274">
        <v>62.395538020833321</v>
      </c>
      <c r="D56" s="360">
        <v>2.8899999999999999E-2</v>
      </c>
      <c r="E56" s="284">
        <v>12.1</v>
      </c>
      <c r="F56" s="339">
        <v>6460</v>
      </c>
      <c r="G56" s="360">
        <v>2.8899999999999999E-2</v>
      </c>
      <c r="H56" s="338">
        <v>6460</v>
      </c>
      <c r="I56" s="273">
        <v>4.9011819906440612</v>
      </c>
      <c r="J56" s="341"/>
    </row>
    <row r="57" spans="1:10" s="167" customFormat="1" ht="17.45" customHeight="1" x14ac:dyDescent="0.2">
      <c r="A57" s="272">
        <f>'Tbl1a&amp;b. A'!B57</f>
        <v>41690</v>
      </c>
      <c r="B57" s="339">
        <v>28.269062499999965</v>
      </c>
      <c r="C57" s="274">
        <v>56.071685468749934</v>
      </c>
      <c r="D57" s="360">
        <v>3.1699999999999999E-2</v>
      </c>
      <c r="E57" s="284">
        <v>12.1</v>
      </c>
      <c r="F57" s="339">
        <v>6610</v>
      </c>
      <c r="G57" s="360">
        <v>3.1699999999999999E-2</v>
      </c>
      <c r="H57" s="338">
        <v>6610</v>
      </c>
      <c r="I57" s="273">
        <v>4.8311700629987753</v>
      </c>
      <c r="J57" s="341"/>
    </row>
    <row r="58" spans="1:10" s="167" customFormat="1" ht="17.45" customHeight="1" x14ac:dyDescent="0.2">
      <c r="A58" s="272">
        <f>'Tbl1a&amp;b. A'!B58</f>
        <v>41691</v>
      </c>
      <c r="B58" s="339">
        <v>17.49677083333334</v>
      </c>
      <c r="C58" s="274">
        <v>34.704844947916683</v>
      </c>
      <c r="D58" s="360">
        <v>3.3000000000000002E-2</v>
      </c>
      <c r="E58" s="284">
        <v>11.4</v>
      </c>
      <c r="F58" s="339">
        <v>6380</v>
      </c>
      <c r="G58" s="360">
        <v>3.3000000000000002E-2</v>
      </c>
      <c r="H58" s="338">
        <v>6380</v>
      </c>
      <c r="I58" s="273">
        <v>3.1128163627584393</v>
      </c>
      <c r="J58" s="341"/>
    </row>
    <row r="59" spans="1:10" s="167" customFormat="1" ht="17.45" customHeight="1" x14ac:dyDescent="0.2">
      <c r="A59" s="272">
        <f>'Tbl1a&amp;b. A'!B59</f>
        <v>41692</v>
      </c>
      <c r="B59" s="339">
        <v>12.567499999999979</v>
      </c>
      <c r="C59" s="274">
        <v>24.92763624999996</v>
      </c>
      <c r="D59" s="360">
        <v>3.15E-2</v>
      </c>
      <c r="E59" s="284">
        <v>10.8</v>
      </c>
      <c r="F59" s="339">
        <v>6190</v>
      </c>
      <c r="G59" s="360">
        <v>3.15E-2</v>
      </c>
      <c r="H59" s="338">
        <v>6190</v>
      </c>
      <c r="I59" s="273">
        <v>2.1342294328162468</v>
      </c>
      <c r="J59" s="341"/>
    </row>
    <row r="60" spans="1:10" s="167" customFormat="1" ht="17.45" customHeight="1" x14ac:dyDescent="0.2">
      <c r="A60" s="272">
        <f>'Tbl1a&amp;b. A'!B60</f>
        <v>41693</v>
      </c>
      <c r="B60" s="339">
        <v>10.163541666666671</v>
      </c>
      <c r="C60" s="274">
        <v>20.159384895833341</v>
      </c>
      <c r="D60" s="360">
        <v>2.8400000000000002E-2</v>
      </c>
      <c r="E60" s="284">
        <v>10.199999999999999</v>
      </c>
      <c r="F60" s="339">
        <v>5810</v>
      </c>
      <c r="G60" s="360">
        <v>2.8400000000000002E-2</v>
      </c>
      <c r="H60" s="338">
        <v>5810</v>
      </c>
      <c r="I60" s="273">
        <v>1.5561271113712507</v>
      </c>
      <c r="J60" s="341"/>
    </row>
    <row r="61" spans="1:10" s="167" customFormat="1" ht="17.45" customHeight="1" x14ac:dyDescent="0.2">
      <c r="A61" s="272">
        <f>'Tbl1a&amp;b. A'!B61</f>
        <v>41694</v>
      </c>
      <c r="B61" s="339">
        <v>8.7524999999999888</v>
      </c>
      <c r="C61" s="274">
        <v>17.360583749999979</v>
      </c>
      <c r="D61" s="360">
        <v>2.8500000000000001E-2</v>
      </c>
      <c r="E61" s="284">
        <v>10.199999999999999</v>
      </c>
      <c r="F61" s="339">
        <v>5800</v>
      </c>
      <c r="G61" s="360">
        <v>2.8500000000000001E-2</v>
      </c>
      <c r="H61" s="338">
        <v>5800</v>
      </c>
      <c r="I61" s="273">
        <v>1.3448028990262484</v>
      </c>
      <c r="J61" s="341"/>
    </row>
    <row r="62" spans="1:10" s="167" customFormat="1" ht="17.45" customHeight="1" x14ac:dyDescent="0.2">
      <c r="A62" s="272">
        <f>'Tbl1a&amp;b. A'!B62</f>
        <v>41695</v>
      </c>
      <c r="B62" s="339">
        <v>8.6164583333333304</v>
      </c>
      <c r="C62" s="274">
        <v>17.090745104166661</v>
      </c>
      <c r="D62" s="360">
        <v>2.92E-2</v>
      </c>
      <c r="E62" s="284">
        <v>10.199999999999999</v>
      </c>
      <c r="F62" s="339">
        <v>5820</v>
      </c>
      <c r="G62" s="360">
        <v>2.92E-2</v>
      </c>
      <c r="H62" s="338">
        <v>5820</v>
      </c>
      <c r="I62" s="273">
        <v>1.3564172396392495</v>
      </c>
      <c r="J62" s="341"/>
    </row>
    <row r="63" spans="1:10" s="167" customFormat="1" ht="17.45" customHeight="1" x14ac:dyDescent="0.2">
      <c r="A63" s="272">
        <f>'Tbl1a&amp;b. A'!B63</f>
        <v>41696</v>
      </c>
      <c r="B63" s="339">
        <v>10.893229166666666</v>
      </c>
      <c r="C63" s="274">
        <v>21.606720052083332</v>
      </c>
      <c r="D63" s="360">
        <v>2.6599999999999999E-2</v>
      </c>
      <c r="E63" s="284">
        <v>9.5500000000000007</v>
      </c>
      <c r="F63" s="339">
        <v>5410</v>
      </c>
      <c r="G63" s="360">
        <v>2.6599999999999999E-2</v>
      </c>
      <c r="H63" s="338">
        <v>5410</v>
      </c>
      <c r="I63" s="273">
        <v>1.5621399317015623</v>
      </c>
      <c r="J63" s="341"/>
    </row>
    <row r="64" spans="1:10" s="167" customFormat="1" ht="17.45" customHeight="1" x14ac:dyDescent="0.2">
      <c r="A64" s="272">
        <f>'Tbl1a&amp;b. A'!B64</f>
        <v>41697</v>
      </c>
      <c r="B64" s="339">
        <v>13.503229166666666</v>
      </c>
      <c r="C64" s="274">
        <v>26.783655052083333</v>
      </c>
      <c r="D64" s="360">
        <v>2.4799999999999999E-2</v>
      </c>
      <c r="E64" s="284">
        <v>9.08</v>
      </c>
      <c r="F64" s="339">
        <v>5170</v>
      </c>
      <c r="G64" s="360">
        <v>2.4799999999999999E-2</v>
      </c>
      <c r="H64" s="338">
        <v>5170</v>
      </c>
      <c r="I64" s="273">
        <v>1.80538976590275</v>
      </c>
      <c r="J64" s="341"/>
    </row>
    <row r="65" spans="1:10" s="167" customFormat="1" ht="17.45" customHeight="1" x14ac:dyDescent="0.2">
      <c r="A65" s="272">
        <f>'Tbl1a&amp;b. A'!B65</f>
        <v>41698</v>
      </c>
      <c r="B65" s="339">
        <v>39.027395833333323</v>
      </c>
      <c r="C65" s="274">
        <v>77.41083963541665</v>
      </c>
      <c r="D65" s="360">
        <v>2.3599999999999999E-2</v>
      </c>
      <c r="E65" s="284">
        <v>9.86</v>
      </c>
      <c r="F65" s="273">
        <v>5480</v>
      </c>
      <c r="G65" s="360">
        <v>2.3599999999999999E-2</v>
      </c>
      <c r="H65" s="338">
        <v>5480</v>
      </c>
      <c r="I65" s="273">
        <v>4.9655028262458742</v>
      </c>
      <c r="J65" s="341"/>
    </row>
    <row r="66" spans="1:10" s="167" customFormat="1" ht="17.45" customHeight="1" x14ac:dyDescent="0.2">
      <c r="A66" s="272">
        <f>'Tbl1a&amp;b. A'!B66</f>
        <v>41699</v>
      </c>
      <c r="B66" s="273">
        <v>50.594583333333269</v>
      </c>
      <c r="C66" s="274">
        <v>100.35435604166653</v>
      </c>
      <c r="D66" s="278">
        <v>2.3599999999999999E-2</v>
      </c>
      <c r="E66" s="274">
        <v>11.8</v>
      </c>
      <c r="F66" s="273">
        <v>6330</v>
      </c>
      <c r="G66" s="278">
        <v>2.3599999999999999E-2</v>
      </c>
      <c r="H66" s="338">
        <v>6330</v>
      </c>
      <c r="I66" s="273">
        <v>6.4372100974214916</v>
      </c>
      <c r="J66" s="341"/>
    </row>
    <row r="67" spans="1:10" s="167" customFormat="1" ht="17.45" customHeight="1" x14ac:dyDescent="0.2">
      <c r="A67" s="272">
        <f>'Tbl1a&amp;b. A'!B67</f>
        <v>41700</v>
      </c>
      <c r="B67" s="339">
        <v>47.997395833333265</v>
      </c>
      <c r="C67" s="274">
        <v>95.202834635416536</v>
      </c>
      <c r="D67" s="278">
        <v>3.4799999999999998E-2</v>
      </c>
      <c r="E67" s="284">
        <v>10.3</v>
      </c>
      <c r="F67" s="339">
        <v>5910</v>
      </c>
      <c r="G67" s="278">
        <v>3.4799999999999998E-2</v>
      </c>
      <c r="H67" s="338">
        <v>5910</v>
      </c>
      <c r="I67" s="273">
        <v>9.0048933979593624</v>
      </c>
      <c r="J67" s="341"/>
    </row>
    <row r="68" spans="1:10" s="167" customFormat="1" ht="17.45" customHeight="1" x14ac:dyDescent="0.2">
      <c r="A68" s="272">
        <f>'Tbl1a&amp;b. A'!B68</f>
        <v>41701</v>
      </c>
      <c r="B68" s="339">
        <v>34.62062499999994</v>
      </c>
      <c r="C68" s="274">
        <v>68.670009687499885</v>
      </c>
      <c r="D68" s="360">
        <v>3.44E-2</v>
      </c>
      <c r="E68" s="284">
        <v>9.74</v>
      </c>
      <c r="F68" s="339">
        <v>5660</v>
      </c>
      <c r="G68" s="278">
        <v>3.44E-2</v>
      </c>
      <c r="H68" s="338">
        <v>5660</v>
      </c>
      <c r="I68" s="273">
        <v>6.4205909697734898</v>
      </c>
      <c r="J68" s="341"/>
    </row>
    <row r="69" spans="1:10" s="167" customFormat="1" ht="17.45" customHeight="1" x14ac:dyDescent="0.2">
      <c r="A69" s="272">
        <f>'Tbl1a&amp;b. A'!B69</f>
        <v>41702</v>
      </c>
      <c r="B69" s="339">
        <v>33.713645833333295</v>
      </c>
      <c r="C69" s="274">
        <v>66.871016510416595</v>
      </c>
      <c r="D69" s="360">
        <v>3.3329999999999999E-2</v>
      </c>
      <c r="E69" s="284">
        <v>10.6</v>
      </c>
      <c r="F69" s="339">
        <v>5890</v>
      </c>
      <c r="G69" s="278">
        <v>3.3329999999999999E-2</v>
      </c>
      <c r="H69" s="338">
        <v>5890</v>
      </c>
      <c r="I69" s="273">
        <v>6.0579082444341585</v>
      </c>
      <c r="J69" s="341"/>
    </row>
    <row r="70" spans="1:10" s="167" customFormat="1" ht="17.45" customHeight="1" x14ac:dyDescent="0.2">
      <c r="A70" s="272">
        <f>'Tbl1a&amp;b. A'!B70</f>
        <v>41703</v>
      </c>
      <c r="B70" s="339">
        <v>34.997812499999974</v>
      </c>
      <c r="C70" s="274">
        <v>69.418161093749944</v>
      </c>
      <c r="D70" s="360">
        <v>3.2000000000000001E-2</v>
      </c>
      <c r="E70" s="284">
        <v>10.3</v>
      </c>
      <c r="F70" s="339">
        <v>5840</v>
      </c>
      <c r="G70" s="278">
        <v>3.2000000000000001E-2</v>
      </c>
      <c r="H70" s="338">
        <v>5840</v>
      </c>
      <c r="I70" s="273">
        <v>6.037713979289995</v>
      </c>
      <c r="J70" s="341"/>
    </row>
    <row r="71" spans="1:10" s="167" customFormat="1" ht="17.45" customHeight="1" x14ac:dyDescent="0.2">
      <c r="A71" s="272">
        <f>'Tbl1a&amp;b. A'!B71</f>
        <v>41704</v>
      </c>
      <c r="B71" s="339">
        <v>28.863124999999986</v>
      </c>
      <c r="C71" s="274">
        <v>57.250008437499972</v>
      </c>
      <c r="D71" s="360">
        <v>3.3300000000000003E-2</v>
      </c>
      <c r="E71" s="284">
        <v>10.9</v>
      </c>
      <c r="F71" s="339">
        <v>6100</v>
      </c>
      <c r="G71" s="278">
        <v>3.3300000000000003E-2</v>
      </c>
      <c r="H71" s="338">
        <v>6100</v>
      </c>
      <c r="I71" s="273">
        <v>5.1816639136730602</v>
      </c>
      <c r="J71" s="341"/>
    </row>
    <row r="72" spans="1:10" s="167" customFormat="1" ht="17.45" customHeight="1" x14ac:dyDescent="0.2">
      <c r="A72" s="272">
        <f>'Tbl1a&amp;b. A'!B72</f>
        <v>41705</v>
      </c>
      <c r="B72" s="339">
        <v>20.256041666666647</v>
      </c>
      <c r="C72" s="274">
        <v>40.177858645833297</v>
      </c>
      <c r="D72" s="360">
        <v>3.3500000000000002E-2</v>
      </c>
      <c r="E72" s="284">
        <v>10.6</v>
      </c>
      <c r="F72" s="339">
        <v>5990</v>
      </c>
      <c r="G72" s="278">
        <v>3.3500000000000002E-2</v>
      </c>
      <c r="H72" s="338">
        <v>5990</v>
      </c>
      <c r="I72" s="273">
        <v>3.6583145632790597</v>
      </c>
      <c r="J72" s="341"/>
    </row>
    <row r="73" spans="1:10" s="167" customFormat="1" ht="17.45" customHeight="1" x14ac:dyDescent="0.2">
      <c r="A73" s="272">
        <f>'Tbl1a&amp;b. A'!B73</f>
        <v>41706</v>
      </c>
      <c r="B73" s="339">
        <v>15.622499999999995</v>
      </c>
      <c r="C73" s="274">
        <v>30.987228749999993</v>
      </c>
      <c r="D73" s="360">
        <v>3.0800000000000001E-2</v>
      </c>
      <c r="E73" s="284">
        <v>10</v>
      </c>
      <c r="F73" s="339">
        <v>5710</v>
      </c>
      <c r="G73" s="278">
        <v>3.0800000000000001E-2</v>
      </c>
      <c r="H73" s="338">
        <v>5710</v>
      </c>
      <c r="I73" s="273">
        <v>2.5940772624689994</v>
      </c>
      <c r="J73" s="341"/>
    </row>
    <row r="74" spans="1:10" s="167" customFormat="1" ht="17.45" customHeight="1" x14ac:dyDescent="0.2">
      <c r="A74" s="272">
        <f>'Tbl1a&amp;b. A'!B74</f>
        <v>41707</v>
      </c>
      <c r="B74" s="339">
        <v>13.952708333333355</v>
      </c>
      <c r="C74" s="274">
        <v>27.67519697916671</v>
      </c>
      <c r="D74" s="360">
        <v>2.9000000000000001E-2</v>
      </c>
      <c r="E74" s="284">
        <v>9.99</v>
      </c>
      <c r="F74" s="339">
        <v>5660</v>
      </c>
      <c r="G74" s="278">
        <v>2.9000000000000001E-2</v>
      </c>
      <c r="H74" s="338">
        <v>5660</v>
      </c>
      <c r="I74" s="273">
        <v>2.1814143762918783</v>
      </c>
      <c r="J74" s="341"/>
    </row>
    <row r="75" spans="1:10" s="167" customFormat="1" ht="17.45" customHeight="1" x14ac:dyDescent="0.2">
      <c r="A75" s="272">
        <f>'Tbl1a&amp;b. A'!B75</f>
        <v>41708</v>
      </c>
      <c r="B75" s="339">
        <v>12.246458333333322</v>
      </c>
      <c r="C75" s="274">
        <v>24.290850104166644</v>
      </c>
      <c r="D75" s="360">
        <v>2.9899999999999999E-2</v>
      </c>
      <c r="E75" s="284">
        <v>9.7100000000000009</v>
      </c>
      <c r="F75" s="339">
        <v>5560</v>
      </c>
      <c r="G75" s="278">
        <v>2.9899999999999999E-2</v>
      </c>
      <c r="H75" s="338">
        <v>5560</v>
      </c>
      <c r="I75" s="273">
        <v>1.9740736644354357</v>
      </c>
      <c r="J75" s="341"/>
    </row>
    <row r="76" spans="1:10" s="167" customFormat="1" ht="17.45" customHeight="1" x14ac:dyDescent="0.2">
      <c r="A76" s="272">
        <f>'Tbl1a&amp;b. A'!B76</f>
        <v>41709</v>
      </c>
      <c r="B76" s="339">
        <v>12.863541666666682</v>
      </c>
      <c r="C76" s="274">
        <v>25.514834895833364</v>
      </c>
      <c r="D76" s="360">
        <v>3.0499999999999999E-2</v>
      </c>
      <c r="E76" s="284">
        <v>9.94</v>
      </c>
      <c r="F76" s="339">
        <v>5590</v>
      </c>
      <c r="G76" s="278">
        <v>3.0499999999999999E-2</v>
      </c>
      <c r="H76" s="338">
        <v>5590</v>
      </c>
      <c r="I76" s="273">
        <v>2.1151542980296902</v>
      </c>
      <c r="J76" s="341"/>
    </row>
    <row r="77" spans="1:10" s="167" customFormat="1" ht="17.45" customHeight="1" x14ac:dyDescent="0.2">
      <c r="A77" s="272">
        <f>'Tbl1a&amp;b. A'!B77</f>
        <v>41710</v>
      </c>
      <c r="B77" s="339">
        <v>13.082812499999998</v>
      </c>
      <c r="C77" s="274">
        <v>25.949758593749994</v>
      </c>
      <c r="D77" s="360">
        <v>2.5999999999999999E-2</v>
      </c>
      <c r="E77" s="284">
        <v>10.7</v>
      </c>
      <c r="F77" s="339">
        <v>5900</v>
      </c>
      <c r="G77" s="278">
        <v>2.5999999999999999E-2</v>
      </c>
      <c r="H77" s="338">
        <v>5900</v>
      </c>
      <c r="I77" s="273">
        <v>1.8338175403031245</v>
      </c>
      <c r="J77" s="341"/>
    </row>
    <row r="78" spans="1:10" s="167" customFormat="1" ht="17.45" customHeight="1" x14ac:dyDescent="0.2">
      <c r="A78" s="272">
        <f>'Tbl1a&amp;b. A'!B78</f>
        <v>41711</v>
      </c>
      <c r="B78" s="339">
        <v>10.781979166666659</v>
      </c>
      <c r="C78" s="274">
        <v>21.38605567708332</v>
      </c>
      <c r="D78" s="360">
        <v>2.6200000000000001E-2</v>
      </c>
      <c r="E78" s="284">
        <v>11</v>
      </c>
      <c r="F78" s="339">
        <v>5900</v>
      </c>
      <c r="G78" s="278">
        <v>2.6200000000000001E-2</v>
      </c>
      <c r="H78" s="338">
        <v>5900</v>
      </c>
      <c r="I78" s="273">
        <v>1.5229352424541864</v>
      </c>
      <c r="J78" s="341"/>
    </row>
    <row r="79" spans="1:10" s="167" customFormat="1" ht="17.45" customHeight="1" x14ac:dyDescent="0.2">
      <c r="A79" s="272">
        <f>'Tbl1a&amp;b. A'!B79</f>
        <v>41712</v>
      </c>
      <c r="B79" s="339">
        <v>10.040312500000004</v>
      </c>
      <c r="C79" s="274">
        <v>19.914959843750008</v>
      </c>
      <c r="D79" s="360">
        <v>2.3300000000000001E-2</v>
      </c>
      <c r="E79" s="284">
        <v>11.3</v>
      </c>
      <c r="F79" s="339">
        <v>5960</v>
      </c>
      <c r="G79" s="278">
        <v>2.3300000000000001E-2</v>
      </c>
      <c r="H79" s="338">
        <v>5960</v>
      </c>
      <c r="I79" s="273">
        <v>1.2612024579287819</v>
      </c>
      <c r="J79" s="341"/>
    </row>
    <row r="80" spans="1:10" s="167" customFormat="1" ht="17.45" customHeight="1" x14ac:dyDescent="0.2">
      <c r="A80" s="272">
        <f>'Tbl1a&amp;b. A'!B80</f>
        <v>41713</v>
      </c>
      <c r="B80" s="339">
        <v>8.6469791666666591</v>
      </c>
      <c r="C80" s="274">
        <v>17.151283177083318</v>
      </c>
      <c r="D80" s="360">
        <v>2.18E-2</v>
      </c>
      <c r="E80" s="284">
        <v>11.6</v>
      </c>
      <c r="F80" s="339">
        <v>6170</v>
      </c>
      <c r="G80" s="278">
        <v>2.18E-2</v>
      </c>
      <c r="H80" s="338">
        <v>6170</v>
      </c>
      <c r="I80" s="273">
        <v>1.0162546913218116</v>
      </c>
      <c r="J80" s="341"/>
    </row>
    <row r="81" spans="1:10" s="167" customFormat="1" ht="17.45" customHeight="1" x14ac:dyDescent="0.2">
      <c r="A81" s="272">
        <f>'Tbl1a&amp;b. A'!B81</f>
        <v>41714</v>
      </c>
      <c r="B81" s="339">
        <v>7.4320833333333232</v>
      </c>
      <c r="C81" s="274">
        <v>14.741537291666647</v>
      </c>
      <c r="D81" s="360">
        <v>2.0299999999999999E-2</v>
      </c>
      <c r="E81" s="284">
        <v>11.7</v>
      </c>
      <c r="F81" s="339">
        <v>6260</v>
      </c>
      <c r="G81" s="278">
        <v>2.0299999999999999E-2</v>
      </c>
      <c r="H81" s="338">
        <v>6260</v>
      </c>
      <c r="I81" s="273">
        <v>0.81337021668262388</v>
      </c>
      <c r="J81" s="341"/>
    </row>
    <row r="82" spans="1:10" s="167" customFormat="1" ht="17.45" customHeight="1" x14ac:dyDescent="0.2">
      <c r="A82" s="272">
        <f>'Tbl1a&amp;b. A'!B82</f>
        <v>41715</v>
      </c>
      <c r="B82" s="339">
        <v>6.2219791666666637</v>
      </c>
      <c r="C82" s="274">
        <v>12.341295677083329</v>
      </c>
      <c r="D82" s="360">
        <v>1.9199999999999998E-2</v>
      </c>
      <c r="E82" s="284">
        <v>11.9</v>
      </c>
      <c r="F82" s="339">
        <v>6290</v>
      </c>
      <c r="G82" s="278">
        <v>1.9199999999999998E-2</v>
      </c>
      <c r="H82" s="338">
        <v>6290</v>
      </c>
      <c r="I82" s="273">
        <v>0.64403791968599966</v>
      </c>
      <c r="J82" s="341"/>
    </row>
    <row r="83" spans="1:10" s="167" customFormat="1" ht="17.45" customHeight="1" x14ac:dyDescent="0.2">
      <c r="A83" s="272">
        <f>'Tbl1a&amp;b. A'!B83</f>
        <v>41716</v>
      </c>
      <c r="B83" s="339">
        <v>5.9979166666666721</v>
      </c>
      <c r="C83" s="274">
        <v>11.896867708333344</v>
      </c>
      <c r="D83" s="360">
        <v>1.95E-2</v>
      </c>
      <c r="E83" s="284">
        <v>12.3</v>
      </c>
      <c r="F83" s="339">
        <v>6590</v>
      </c>
      <c r="G83" s="278">
        <v>1.95E-2</v>
      </c>
      <c r="H83" s="338">
        <v>6590</v>
      </c>
      <c r="I83" s="273">
        <v>0.63054588540937551</v>
      </c>
      <c r="J83" s="341"/>
    </row>
    <row r="84" spans="1:10" s="167" customFormat="1" ht="17.45" customHeight="1" x14ac:dyDescent="0.2">
      <c r="A84" s="272">
        <f>'Tbl1a&amp;b. A'!B84</f>
        <v>41717</v>
      </c>
      <c r="B84" s="339">
        <v>6.4316666666666693</v>
      </c>
      <c r="C84" s="274">
        <v>12.757210833333339</v>
      </c>
      <c r="D84" s="360">
        <v>1.9400000000000001E-2</v>
      </c>
      <c r="E84" s="284">
        <v>12.2</v>
      </c>
      <c r="F84" s="339">
        <v>6660</v>
      </c>
      <c r="G84" s="278">
        <v>1.9400000000000001E-2</v>
      </c>
      <c r="H84" s="338">
        <v>6660</v>
      </c>
      <c r="I84" s="273">
        <v>0.67267752147300031</v>
      </c>
      <c r="J84" s="341"/>
    </row>
    <row r="85" spans="1:10" s="167" customFormat="1" ht="17.45" customHeight="1" x14ac:dyDescent="0.2">
      <c r="A85" s="272">
        <f>'Tbl1a&amp;b. A'!B85</f>
        <v>41718</v>
      </c>
      <c r="B85" s="339">
        <v>6.2994791666666723</v>
      </c>
      <c r="C85" s="274">
        <v>12.495016927083345</v>
      </c>
      <c r="D85" s="360">
        <v>1.8700000000000001E-2</v>
      </c>
      <c r="E85" s="284">
        <v>12.2</v>
      </c>
      <c r="F85" s="339">
        <v>6520</v>
      </c>
      <c r="G85" s="278">
        <v>1.8700000000000001E-2</v>
      </c>
      <c r="H85" s="338">
        <v>6520</v>
      </c>
      <c r="I85" s="273">
        <v>0.63507922734609434</v>
      </c>
      <c r="J85" s="341"/>
    </row>
    <row r="86" spans="1:10" s="167" customFormat="1" ht="17.45" customHeight="1" x14ac:dyDescent="0.2">
      <c r="A86" s="272">
        <f>'Tbl1a&amp;b. A'!B86</f>
        <v>41719</v>
      </c>
      <c r="B86" s="339">
        <v>6.062916666666669</v>
      </c>
      <c r="C86" s="274">
        <v>12.025795208333339</v>
      </c>
      <c r="D86" s="360">
        <v>1.9099999999999999E-2</v>
      </c>
      <c r="E86" s="284">
        <v>11.9</v>
      </c>
      <c r="F86" s="339">
        <v>6370</v>
      </c>
      <c r="G86" s="278">
        <v>1.9099999999999999E-2</v>
      </c>
      <c r="H86" s="338">
        <v>6370</v>
      </c>
      <c r="I86" s="273">
        <v>0.62430472728637532</v>
      </c>
      <c r="J86" s="341"/>
    </row>
    <row r="87" spans="1:10" s="167" customFormat="1" ht="17.45" customHeight="1" x14ac:dyDescent="0.2">
      <c r="A87" s="272">
        <f>'Tbl1a&amp;b. A'!B87</f>
        <v>41720</v>
      </c>
      <c r="B87" s="339">
        <v>5.6810416666666645</v>
      </c>
      <c r="C87" s="274">
        <v>11.268346145833329</v>
      </c>
      <c r="D87" s="360">
        <v>1.72E-2</v>
      </c>
      <c r="E87" s="284">
        <v>11.4</v>
      </c>
      <c r="F87" s="339">
        <v>6190</v>
      </c>
      <c r="G87" s="278">
        <v>1.72E-2</v>
      </c>
      <c r="H87" s="338">
        <v>6190</v>
      </c>
      <c r="I87" s="273">
        <v>0.52679067497924981</v>
      </c>
      <c r="J87" s="341"/>
    </row>
    <row r="88" spans="1:10" s="167" customFormat="1" ht="17.45" customHeight="1" x14ac:dyDescent="0.2">
      <c r="A88" s="272">
        <f>'Tbl1a&amp;b. A'!B88</f>
        <v>41721</v>
      </c>
      <c r="B88" s="339">
        <v>5.6093749999999973</v>
      </c>
      <c r="C88" s="274">
        <v>11.126195312499995</v>
      </c>
      <c r="D88" s="360">
        <v>1.6400000000000001E-2</v>
      </c>
      <c r="E88" s="284">
        <v>11</v>
      </c>
      <c r="F88" s="339">
        <v>6030</v>
      </c>
      <c r="G88" s="278">
        <v>1.6400000000000001E-2</v>
      </c>
      <c r="H88" s="338">
        <v>6030</v>
      </c>
      <c r="I88" s="273">
        <v>0.4959523812937498</v>
      </c>
      <c r="J88" s="341"/>
    </row>
    <row r="89" spans="1:10" s="167" customFormat="1" ht="17.45" customHeight="1" x14ac:dyDescent="0.2">
      <c r="A89" s="272">
        <f>'Tbl1a&amp;b. A'!B89</f>
        <v>41722</v>
      </c>
      <c r="B89" s="339">
        <v>5.5991666666666644</v>
      </c>
      <c r="C89" s="274">
        <v>11.105947083333328</v>
      </c>
      <c r="D89" s="360">
        <v>1.6199999999999999E-2</v>
      </c>
      <c r="E89" s="284">
        <v>10.8</v>
      </c>
      <c r="F89" s="339">
        <v>5910</v>
      </c>
      <c r="G89" s="278">
        <v>1.6199999999999999E-2</v>
      </c>
      <c r="H89" s="338">
        <v>5910</v>
      </c>
      <c r="I89" s="273">
        <v>0.48901261959449971</v>
      </c>
      <c r="J89" s="341"/>
    </row>
    <row r="90" spans="1:10" s="167" customFormat="1" ht="17.45" customHeight="1" x14ac:dyDescent="0.2">
      <c r="A90" s="272">
        <f>'Tbl1a&amp;b. A'!B90</f>
        <v>41723</v>
      </c>
      <c r="B90" s="339">
        <v>5.6124999999999972</v>
      </c>
      <c r="C90" s="274">
        <v>11.132393749999995</v>
      </c>
      <c r="D90" s="360">
        <v>1.61E-2</v>
      </c>
      <c r="E90" s="284">
        <v>10.9</v>
      </c>
      <c r="F90" s="339">
        <v>6000</v>
      </c>
      <c r="G90" s="278">
        <v>1.61E-2</v>
      </c>
      <c r="H90" s="338">
        <v>6000</v>
      </c>
      <c r="I90" s="273">
        <v>0.48715132402124978</v>
      </c>
      <c r="J90" s="341"/>
    </row>
    <row r="91" spans="1:10" s="167" customFormat="1" ht="17.45" customHeight="1" x14ac:dyDescent="0.2">
      <c r="A91" s="272">
        <f>'Tbl1a&amp;b. A'!B91</f>
        <v>41724</v>
      </c>
      <c r="B91" s="339">
        <v>5.7745833333333332</v>
      </c>
      <c r="C91" s="274">
        <v>11.453886041666667</v>
      </c>
      <c r="D91" s="360">
        <v>1.41E-2</v>
      </c>
      <c r="E91" s="284">
        <v>11</v>
      </c>
      <c r="F91" s="339">
        <v>6150</v>
      </c>
      <c r="G91" s="278">
        <v>1.41E-2</v>
      </c>
      <c r="H91" s="338">
        <v>6150</v>
      </c>
      <c r="I91" s="273">
        <v>0.43895643788362504</v>
      </c>
      <c r="J91" s="341"/>
    </row>
    <row r="92" spans="1:10" s="167" customFormat="1" ht="17.45" customHeight="1" x14ac:dyDescent="0.2">
      <c r="A92" s="272">
        <f>'Tbl1a&amp;b. A'!B92</f>
        <v>41725</v>
      </c>
      <c r="B92" s="339">
        <v>5.9792708333333335</v>
      </c>
      <c r="C92" s="274">
        <v>11.859883697916667</v>
      </c>
      <c r="D92" s="360">
        <v>1.2999999999999999E-2</v>
      </c>
      <c r="E92" s="284">
        <v>10.9</v>
      </c>
      <c r="F92" s="339">
        <v>6220</v>
      </c>
      <c r="G92" s="278">
        <v>1.2999999999999999E-2</v>
      </c>
      <c r="H92" s="338">
        <v>6220</v>
      </c>
      <c r="I92" s="273">
        <v>0.41905713058218746</v>
      </c>
      <c r="J92" s="341"/>
    </row>
    <row r="93" spans="1:10" s="167" customFormat="1" ht="17.45" customHeight="1" x14ac:dyDescent="0.2">
      <c r="A93" s="272">
        <f>'Tbl1a&amp;b. A'!B93</f>
        <v>41726</v>
      </c>
      <c r="B93" s="339">
        <v>5.747187499999999</v>
      </c>
      <c r="C93" s="274">
        <v>11.399546406249998</v>
      </c>
      <c r="D93" s="360">
        <v>1.1299999999999999E-2</v>
      </c>
      <c r="E93" s="284">
        <v>10.4</v>
      </c>
      <c r="F93" s="339">
        <v>5900</v>
      </c>
      <c r="G93" s="278">
        <v>1.1299999999999999E-2</v>
      </c>
      <c r="H93" s="338">
        <v>5900</v>
      </c>
      <c r="I93" s="273">
        <v>0.35011882859371868</v>
      </c>
      <c r="J93" s="341"/>
    </row>
    <row r="94" spans="1:10" s="167" customFormat="1" ht="17.45" customHeight="1" x14ac:dyDescent="0.2">
      <c r="A94" s="272">
        <f>'Tbl1a&amp;b. A'!B94</f>
        <v>41727</v>
      </c>
      <c r="B94" s="339">
        <v>5.8096875000000017</v>
      </c>
      <c r="C94" s="274">
        <v>11.523515156250003</v>
      </c>
      <c r="D94" s="360">
        <v>0.01</v>
      </c>
      <c r="E94" s="284">
        <v>10.1</v>
      </c>
      <c r="F94" s="339">
        <v>5770</v>
      </c>
      <c r="G94" s="278">
        <v>0.01</v>
      </c>
      <c r="H94" s="338">
        <v>5770</v>
      </c>
      <c r="I94" s="273">
        <v>0.31320914194687505</v>
      </c>
      <c r="J94" s="341"/>
    </row>
    <row r="95" spans="1:10" s="167" customFormat="1" ht="17.45" customHeight="1" x14ac:dyDescent="0.2">
      <c r="A95" s="272">
        <f>'Tbl1a&amp;b. A'!B95</f>
        <v>41728</v>
      </c>
      <c r="B95" s="339">
        <v>7.7971875000000024</v>
      </c>
      <c r="C95" s="274">
        <v>15.465721406250005</v>
      </c>
      <c r="D95" s="360">
        <v>8.9300000000000004E-3</v>
      </c>
      <c r="E95" s="284">
        <v>9.51</v>
      </c>
      <c r="F95" s="339">
        <v>5530</v>
      </c>
      <c r="G95" s="278">
        <v>8.9300000000000004E-3</v>
      </c>
      <c r="H95" s="338">
        <v>5530</v>
      </c>
      <c r="I95" s="273">
        <v>0.37537996888493452</v>
      </c>
      <c r="J95" s="341"/>
    </row>
    <row r="96" spans="1:10" s="167" customFormat="1" ht="17.45" customHeight="1" x14ac:dyDescent="0.2">
      <c r="A96" s="272">
        <f>'Tbl1a&amp;b. A'!B96</f>
        <v>41729</v>
      </c>
      <c r="B96" s="339">
        <v>11.322499999999986</v>
      </c>
      <c r="C96" s="274">
        <v>22.458178749999973</v>
      </c>
      <c r="D96" s="360">
        <v>8.1600000000000006E-3</v>
      </c>
      <c r="E96" s="284">
        <v>9.7899999999999991</v>
      </c>
      <c r="F96" s="339">
        <v>5460</v>
      </c>
      <c r="G96" s="278">
        <v>8.1600000000000006E-3</v>
      </c>
      <c r="H96" s="338">
        <v>5460</v>
      </c>
      <c r="I96" s="273">
        <v>0.49809725151479944</v>
      </c>
      <c r="J96" s="341"/>
    </row>
    <row r="97" spans="1:10" s="167" customFormat="1" ht="17.45" customHeight="1" x14ac:dyDescent="0.2">
      <c r="A97" s="272">
        <f>'Tbl1a&amp;b. A'!B97</f>
        <v>41730</v>
      </c>
      <c r="B97" s="339">
        <v>12.38885416666667</v>
      </c>
      <c r="C97" s="274">
        <v>24.573292239583342</v>
      </c>
      <c r="D97" s="360">
        <v>9.75E-3</v>
      </c>
      <c r="E97" s="284">
        <v>10.1</v>
      </c>
      <c r="F97" s="339">
        <v>5810</v>
      </c>
      <c r="G97" s="278">
        <v>9.75E-3</v>
      </c>
      <c r="H97" s="338">
        <v>5810</v>
      </c>
      <c r="I97" s="273">
        <v>0.65120453099507836</v>
      </c>
      <c r="J97" s="341"/>
    </row>
    <row r="98" spans="1:10" s="167" customFormat="1" ht="17.45" customHeight="1" x14ac:dyDescent="0.2">
      <c r="A98" s="272">
        <f>'Tbl1a&amp;b. A'!B98</f>
        <v>41731</v>
      </c>
      <c r="B98" s="339">
        <v>10.202499999999993</v>
      </c>
      <c r="C98" s="274">
        <v>20.236658749999986</v>
      </c>
      <c r="D98" s="360">
        <v>1.2E-2</v>
      </c>
      <c r="E98" s="284">
        <v>10.5</v>
      </c>
      <c r="F98" s="339">
        <v>5940</v>
      </c>
      <c r="G98" s="278">
        <v>1.2E-2</v>
      </c>
      <c r="H98" s="338">
        <v>5940</v>
      </c>
      <c r="I98" s="273">
        <v>0.66003886178999949</v>
      </c>
      <c r="J98" s="341"/>
    </row>
    <row r="99" spans="1:10" s="167" customFormat="1" ht="17.45" customHeight="1" x14ac:dyDescent="0.2">
      <c r="A99" s="272">
        <f>'Tbl1a&amp;b. A'!B99</f>
        <v>41732</v>
      </c>
      <c r="B99" s="339">
        <v>8.9533333333333331</v>
      </c>
      <c r="C99" s="274">
        <v>17.758936666666667</v>
      </c>
      <c r="D99" s="360">
        <v>1.17E-2</v>
      </c>
      <c r="E99" s="284">
        <v>11.5</v>
      </c>
      <c r="F99" s="339">
        <v>7030</v>
      </c>
      <c r="G99" s="278">
        <v>1.17E-2</v>
      </c>
      <c r="H99" s="338">
        <v>7030</v>
      </c>
      <c r="I99" s="273">
        <v>0.56474484136199998</v>
      </c>
      <c r="J99" s="341"/>
    </row>
    <row r="100" spans="1:10" s="167" customFormat="1" ht="17.45" customHeight="1" x14ac:dyDescent="0.2">
      <c r="A100" s="272">
        <f>'Tbl1a&amp;b. A'!B100</f>
        <v>41733</v>
      </c>
      <c r="B100" s="339">
        <v>10.148958333333329</v>
      </c>
      <c r="C100" s="274">
        <v>20.130458854166658</v>
      </c>
      <c r="D100" s="360">
        <v>1.43E-2</v>
      </c>
      <c r="E100" s="284">
        <v>11.9</v>
      </c>
      <c r="F100" s="339">
        <v>6750</v>
      </c>
      <c r="G100" s="278">
        <v>1.43E-2</v>
      </c>
      <c r="H100" s="338">
        <v>6750</v>
      </c>
      <c r="I100" s="273">
        <v>0.78241859646843714</v>
      </c>
      <c r="J100" s="341"/>
    </row>
    <row r="101" spans="1:10" s="167" customFormat="1" ht="17.45" customHeight="1" x14ac:dyDescent="0.2">
      <c r="A101" s="272">
        <f>'Tbl1a&amp;b. A'!B101</f>
        <v>41734</v>
      </c>
      <c r="B101" s="339">
        <v>10.496354166666658</v>
      </c>
      <c r="C101" s="274">
        <v>20.819518489583317</v>
      </c>
      <c r="D101" s="360">
        <v>1.43E-2</v>
      </c>
      <c r="E101" s="284">
        <v>11.3</v>
      </c>
      <c r="F101" s="339">
        <v>6590</v>
      </c>
      <c r="G101" s="278">
        <v>1.43E-2</v>
      </c>
      <c r="H101" s="338">
        <v>6590</v>
      </c>
      <c r="I101" s="273">
        <v>0.80920055294203064</v>
      </c>
      <c r="J101" s="341"/>
    </row>
    <row r="102" spans="1:10" s="167" customFormat="1" ht="17.45" customHeight="1" x14ac:dyDescent="0.2">
      <c r="A102" s="272">
        <f>'Tbl1a&amp;b. A'!B102</f>
        <v>41735</v>
      </c>
      <c r="B102" s="339">
        <v>9.8655208333333384</v>
      </c>
      <c r="C102" s="274">
        <v>19.568260572916678</v>
      </c>
      <c r="D102" s="360">
        <v>1.7500000000000002E-2</v>
      </c>
      <c r="E102" s="284">
        <v>11.1</v>
      </c>
      <c r="F102" s="339">
        <v>6460</v>
      </c>
      <c r="G102" s="278">
        <v>1.7500000000000002E-2</v>
      </c>
      <c r="H102" s="338">
        <v>6460</v>
      </c>
      <c r="I102" s="273">
        <v>0.93076431415078187</v>
      </c>
      <c r="J102" s="341"/>
    </row>
    <row r="103" spans="1:10" s="167" customFormat="1" ht="17.45" customHeight="1" x14ac:dyDescent="0.2">
      <c r="A103" s="272">
        <f>'Tbl1a&amp;b. A'!B103</f>
        <v>41736</v>
      </c>
      <c r="B103" s="339">
        <v>9.4293750000000056</v>
      </c>
      <c r="C103" s="274">
        <v>18.703165312500012</v>
      </c>
      <c r="D103" s="360">
        <v>2.0299999999999999E-2</v>
      </c>
      <c r="E103" s="284">
        <v>11.3</v>
      </c>
      <c r="F103" s="339">
        <v>6580</v>
      </c>
      <c r="G103" s="278">
        <v>2.0299999999999999E-2</v>
      </c>
      <c r="H103" s="338">
        <v>6580</v>
      </c>
      <c r="I103" s="273">
        <v>1.0319546273833131</v>
      </c>
      <c r="J103" s="341"/>
    </row>
    <row r="104" spans="1:10" s="167" customFormat="1" ht="17.45" customHeight="1" x14ac:dyDescent="0.2">
      <c r="A104" s="272">
        <f>'Tbl1a&amp;b. A'!B104</f>
        <v>41737</v>
      </c>
      <c r="B104" s="339">
        <v>9.1969791666666669</v>
      </c>
      <c r="C104" s="274">
        <v>18.242208177083334</v>
      </c>
      <c r="D104" s="360">
        <v>2.1299999999999999E-2</v>
      </c>
      <c r="E104" s="284">
        <v>11.5</v>
      </c>
      <c r="F104" s="339">
        <v>6670</v>
      </c>
      <c r="G104" s="278">
        <v>2.1299999999999999E-2</v>
      </c>
      <c r="H104" s="338">
        <v>6670</v>
      </c>
      <c r="I104" s="273">
        <v>1.0561034548791564</v>
      </c>
      <c r="J104" s="341"/>
    </row>
    <row r="105" spans="1:10" s="167" customFormat="1" ht="17.45" customHeight="1" x14ac:dyDescent="0.2">
      <c r="A105" s="272">
        <f>'Tbl1a&amp;b. A'!B105</f>
        <v>41738</v>
      </c>
      <c r="B105" s="339">
        <v>7.7987500000000054</v>
      </c>
      <c r="C105" s="274">
        <v>15.468820625000012</v>
      </c>
      <c r="D105" s="360">
        <v>1.9800000000000002E-2</v>
      </c>
      <c r="E105" s="284">
        <v>11.7</v>
      </c>
      <c r="F105" s="339">
        <v>6700</v>
      </c>
      <c r="G105" s="278">
        <v>1.9800000000000002E-2</v>
      </c>
      <c r="H105" s="338">
        <v>6700</v>
      </c>
      <c r="I105" s="273">
        <v>0.83247623828325068</v>
      </c>
      <c r="J105" s="341"/>
    </row>
    <row r="106" spans="1:10" s="167" customFormat="1" ht="17.45" customHeight="1" x14ac:dyDescent="0.2">
      <c r="A106" s="272">
        <f>'Tbl1a&amp;b. A'!B106</f>
        <v>41739</v>
      </c>
      <c r="B106" s="339">
        <v>6.9421875000000037</v>
      </c>
      <c r="C106" s="274">
        <v>13.769828906250007</v>
      </c>
      <c r="D106" s="360">
        <v>1.7600000000000001E-2</v>
      </c>
      <c r="E106" s="284">
        <v>11.4</v>
      </c>
      <c r="F106" s="339">
        <v>6610</v>
      </c>
      <c r="G106" s="278">
        <v>1.7600000000000001E-2</v>
      </c>
      <c r="H106" s="338">
        <v>6610</v>
      </c>
      <c r="I106" s="273">
        <v>0.6587045514225004</v>
      </c>
      <c r="J106" s="341"/>
    </row>
    <row r="107" spans="1:10" s="167" customFormat="1" ht="17.45" customHeight="1" x14ac:dyDescent="0.2">
      <c r="A107" s="272">
        <f>'Tbl1a&amp;b. A'!B107</f>
        <v>41740</v>
      </c>
      <c r="B107" s="339">
        <v>6.6523958333333297</v>
      </c>
      <c r="C107" s="274">
        <v>13.195027135416661</v>
      </c>
      <c r="D107" s="360">
        <v>1.8200000000000001E-2</v>
      </c>
      <c r="E107" s="284">
        <v>11.3</v>
      </c>
      <c r="F107" s="339">
        <v>6600</v>
      </c>
      <c r="G107" s="278">
        <v>1.8200000000000001E-2</v>
      </c>
      <c r="H107" s="338">
        <v>6600</v>
      </c>
      <c r="I107" s="273">
        <v>0.65272632432393718</v>
      </c>
      <c r="J107" s="341"/>
    </row>
    <row r="108" spans="1:10" s="167" customFormat="1" ht="17.45" customHeight="1" x14ac:dyDescent="0.2">
      <c r="A108" s="272">
        <f>'Tbl1a&amp;b. A'!B108</f>
        <v>41741</v>
      </c>
      <c r="B108" s="339">
        <v>5.9224999999999994</v>
      </c>
      <c r="C108" s="274">
        <v>11.74727875</v>
      </c>
      <c r="D108" s="360">
        <v>1.8200000000000001E-2</v>
      </c>
      <c r="E108" s="284">
        <v>11.4</v>
      </c>
      <c r="F108" s="339">
        <v>6640</v>
      </c>
      <c r="G108" s="278">
        <v>1.8200000000000001E-2</v>
      </c>
      <c r="H108" s="338">
        <v>6640</v>
      </c>
      <c r="I108" s="273">
        <v>0.58110968629350002</v>
      </c>
      <c r="J108" s="341"/>
    </row>
    <row r="109" spans="1:10" s="167" customFormat="1" ht="17.45" customHeight="1" x14ac:dyDescent="0.2">
      <c r="A109" s="272">
        <f>'Tbl1a&amp;b. A'!B109</f>
        <v>41742</v>
      </c>
      <c r="B109" s="339">
        <v>5.5933333333333302</v>
      </c>
      <c r="C109" s="274">
        <v>11.09437666666666</v>
      </c>
      <c r="D109" s="360">
        <v>1.7999999999999999E-2</v>
      </c>
      <c r="E109" s="284">
        <v>11.6</v>
      </c>
      <c r="F109" s="339">
        <v>6640</v>
      </c>
      <c r="G109" s="278">
        <v>1.7999999999999999E-2</v>
      </c>
      <c r="H109" s="338">
        <v>6640</v>
      </c>
      <c r="I109" s="273">
        <v>0.54278128403999959</v>
      </c>
      <c r="J109" s="341"/>
    </row>
    <row r="110" spans="1:10" s="167" customFormat="1" ht="17.45" customHeight="1" x14ac:dyDescent="0.2">
      <c r="A110" s="272">
        <f>'Tbl1a&amp;b. A'!B110</f>
        <v>41743</v>
      </c>
      <c r="B110" s="339">
        <v>5.6248958333333325</v>
      </c>
      <c r="C110" s="274">
        <v>11.156980885416665</v>
      </c>
      <c r="D110" s="360">
        <v>1.6400000000000001E-2</v>
      </c>
      <c r="E110" s="284">
        <v>11.7</v>
      </c>
      <c r="F110" s="339">
        <v>6770</v>
      </c>
      <c r="G110" s="278">
        <v>1.6400000000000001E-2</v>
      </c>
      <c r="H110" s="338">
        <v>6770</v>
      </c>
      <c r="I110" s="273">
        <v>0.49732465436362494</v>
      </c>
      <c r="J110" s="341"/>
    </row>
    <row r="111" spans="1:10" s="167" customFormat="1" ht="17.45" customHeight="1" x14ac:dyDescent="0.2">
      <c r="A111" s="272">
        <f>'Tbl1a&amp;b. A'!B111</f>
        <v>41744</v>
      </c>
      <c r="B111" s="339">
        <v>5.5904166666666661</v>
      </c>
      <c r="C111" s="274">
        <v>11.088591458333333</v>
      </c>
      <c r="D111" s="360">
        <v>1.66E-2</v>
      </c>
      <c r="E111" s="284">
        <v>11.7</v>
      </c>
      <c r="F111" s="339">
        <v>6860</v>
      </c>
      <c r="G111" s="278">
        <v>1.66E-2</v>
      </c>
      <c r="H111" s="338">
        <v>6860</v>
      </c>
      <c r="I111" s="273">
        <v>0.50030394029025005</v>
      </c>
      <c r="J111" s="341"/>
    </row>
    <row r="112" spans="1:10" s="167" customFormat="1" ht="17.45" customHeight="1" x14ac:dyDescent="0.2">
      <c r="A112" s="272">
        <f>'Tbl1a&amp;b. A'!B112</f>
        <v>41745</v>
      </c>
      <c r="B112" s="339">
        <v>5.4437500000000014</v>
      </c>
      <c r="C112" s="274">
        <v>10.797678125000003</v>
      </c>
      <c r="D112" s="360">
        <v>1.5900000000000001E-2</v>
      </c>
      <c r="E112" s="284">
        <v>12.2</v>
      </c>
      <c r="F112" s="339">
        <v>6940</v>
      </c>
      <c r="G112" s="278">
        <v>1.5900000000000001E-2</v>
      </c>
      <c r="H112" s="338">
        <v>6940</v>
      </c>
      <c r="I112" s="273">
        <v>0.46663461738562517</v>
      </c>
      <c r="J112" s="341"/>
    </row>
    <row r="113" spans="1:10" s="167" customFormat="1" ht="17.45" customHeight="1" x14ac:dyDescent="0.2">
      <c r="A113" s="272">
        <f>'Tbl1a&amp;b. A'!B113</f>
        <v>41746</v>
      </c>
      <c r="B113" s="339">
        <v>5.5831249999999955</v>
      </c>
      <c r="C113" s="274">
        <v>11.074128437499992</v>
      </c>
      <c r="D113" s="360">
        <v>1.6299999999999999E-2</v>
      </c>
      <c r="E113" s="284">
        <v>11.6</v>
      </c>
      <c r="F113" s="339">
        <v>6870</v>
      </c>
      <c r="G113" s="278">
        <v>1.6299999999999999E-2</v>
      </c>
      <c r="H113" s="338">
        <v>6870</v>
      </c>
      <c r="I113" s="273">
        <v>0.49062154181793705</v>
      </c>
      <c r="J113" s="341"/>
    </row>
    <row r="114" spans="1:10" s="167" customFormat="1" ht="17.45" customHeight="1" x14ac:dyDescent="0.2">
      <c r="A114" s="272">
        <f>'Tbl1a&amp;b. A'!B114</f>
        <v>41747</v>
      </c>
      <c r="B114" s="339">
        <v>7.3757291666666633</v>
      </c>
      <c r="C114" s="274">
        <v>14.629758802083327</v>
      </c>
      <c r="D114" s="360">
        <v>1.46E-2</v>
      </c>
      <c r="E114" s="284">
        <v>11.4</v>
      </c>
      <c r="F114" s="339">
        <v>6800</v>
      </c>
      <c r="G114" s="278">
        <v>1.46E-2</v>
      </c>
      <c r="H114" s="338">
        <v>6800</v>
      </c>
      <c r="I114" s="273">
        <v>0.58054979259131223</v>
      </c>
      <c r="J114" s="341"/>
    </row>
    <row r="115" spans="1:10" s="167" customFormat="1" ht="17.45" customHeight="1" x14ac:dyDescent="0.2">
      <c r="A115" s="272">
        <f>'Tbl1a&amp;b. A'!B115</f>
        <v>41748</v>
      </c>
      <c r="B115" s="339">
        <v>6.964895833333336</v>
      </c>
      <c r="C115" s="274">
        <v>13.814870885416672</v>
      </c>
      <c r="D115" s="360">
        <v>1.41E-2</v>
      </c>
      <c r="E115" s="284">
        <v>11.1</v>
      </c>
      <c r="F115" s="339">
        <v>6600</v>
      </c>
      <c r="G115" s="278">
        <v>1.41E-2</v>
      </c>
      <c r="H115" s="338">
        <v>6600</v>
      </c>
      <c r="I115" s="273">
        <v>0.52943834883853147</v>
      </c>
      <c r="J115" s="341"/>
    </row>
    <row r="116" spans="1:10" s="167" customFormat="1" ht="17.45" customHeight="1" x14ac:dyDescent="0.2">
      <c r="A116" s="272">
        <f>'Tbl1a&amp;b. A'!B116</f>
        <v>41749</v>
      </c>
      <c r="B116" s="339">
        <v>5.7953124999999979</v>
      </c>
      <c r="C116" s="274">
        <v>11.495002343749997</v>
      </c>
      <c r="D116" s="360">
        <v>1.2699999999999999E-2</v>
      </c>
      <c r="E116" s="284">
        <v>10.9</v>
      </c>
      <c r="F116" s="339">
        <v>6550</v>
      </c>
      <c r="G116" s="278">
        <v>1.2699999999999999E-2</v>
      </c>
      <c r="H116" s="338">
        <v>6550</v>
      </c>
      <c r="I116" s="273">
        <v>0.39679138790296864</v>
      </c>
      <c r="J116" s="341"/>
    </row>
    <row r="117" spans="1:10" s="167" customFormat="1" ht="17.45" customHeight="1" x14ac:dyDescent="0.2">
      <c r="A117" s="272">
        <f>'Tbl1a&amp;b. A'!B117</f>
        <v>41750</v>
      </c>
      <c r="B117" s="339">
        <v>5.537187499999999</v>
      </c>
      <c r="C117" s="274">
        <v>10.983011406249998</v>
      </c>
      <c r="D117" s="360">
        <v>1.1900000000000001E-2</v>
      </c>
      <c r="E117" s="284">
        <v>11</v>
      </c>
      <c r="F117" s="339">
        <v>6580</v>
      </c>
      <c r="G117" s="278">
        <v>1.1900000000000001E-2</v>
      </c>
      <c r="H117" s="338">
        <v>6580</v>
      </c>
      <c r="I117" s="273">
        <v>0.3552367175260312</v>
      </c>
      <c r="J117" s="341"/>
    </row>
    <row r="118" spans="1:10" s="167" customFormat="1" ht="17.45" customHeight="1" x14ac:dyDescent="0.2">
      <c r="A118" s="272">
        <f>'Tbl1a&amp;b. A'!B118</f>
        <v>41751</v>
      </c>
      <c r="B118" s="339">
        <v>4.8959375000000005</v>
      </c>
      <c r="C118" s="274">
        <v>9.7110920312500006</v>
      </c>
      <c r="D118" s="360">
        <v>1.15E-2</v>
      </c>
      <c r="E118" s="284">
        <v>11.3</v>
      </c>
      <c r="F118" s="339">
        <v>6630</v>
      </c>
      <c r="G118" s="278">
        <v>1.15E-2</v>
      </c>
      <c r="H118" s="338">
        <v>6630</v>
      </c>
      <c r="I118" s="273">
        <v>0.30353960362078131</v>
      </c>
      <c r="J118" s="341"/>
    </row>
    <row r="119" spans="1:10" s="167" customFormat="1" ht="17.45" customHeight="1" x14ac:dyDescent="0.2">
      <c r="A119" s="272">
        <f>'Tbl1a&amp;b. A'!B119</f>
        <v>41752</v>
      </c>
      <c r="B119" s="339">
        <v>3.7897546833333338</v>
      </c>
      <c r="C119" s="274">
        <v>7.5169784143916676</v>
      </c>
      <c r="D119" s="360">
        <v>1.0999999999999999E-2</v>
      </c>
      <c r="E119" s="284">
        <v>11.5</v>
      </c>
      <c r="F119" s="339">
        <v>6790</v>
      </c>
      <c r="G119" s="278">
        <v>1.0999999999999999E-2</v>
      </c>
      <c r="H119" s="338">
        <v>6790</v>
      </c>
      <c r="I119" s="273">
        <v>0.22474262063348208</v>
      </c>
      <c r="J119" s="341"/>
    </row>
    <row r="120" spans="1:10" s="167" customFormat="1" ht="17.45" customHeight="1" x14ac:dyDescent="0.2">
      <c r="A120" s="272">
        <f>'Tbl1a&amp;b. A'!B120</f>
        <v>41753</v>
      </c>
      <c r="B120" s="339">
        <v>5.3592708333333361</v>
      </c>
      <c r="C120" s="274">
        <v>10.630113697916672</v>
      </c>
      <c r="D120" s="360">
        <v>1.0800000000000001E-2</v>
      </c>
      <c r="E120" s="284">
        <v>11.5</v>
      </c>
      <c r="F120" s="339">
        <v>6730</v>
      </c>
      <c r="G120" s="278">
        <v>1.0800000000000001E-2</v>
      </c>
      <c r="H120" s="338">
        <v>6730</v>
      </c>
      <c r="I120" s="273">
        <v>0.31204060953412516</v>
      </c>
      <c r="J120" s="341"/>
    </row>
    <row r="121" spans="1:10" s="167" customFormat="1" ht="17.45" customHeight="1" x14ac:dyDescent="0.2">
      <c r="A121" s="272">
        <f>'Tbl1a&amp;b. A'!B121</f>
        <v>41754</v>
      </c>
      <c r="B121" s="339">
        <v>5.7937500000000064</v>
      </c>
      <c r="C121" s="274">
        <v>11.491903125000013</v>
      </c>
      <c r="D121" s="360">
        <v>1.0500000000000001E-2</v>
      </c>
      <c r="E121" s="284">
        <v>11.6</v>
      </c>
      <c r="F121" s="339">
        <v>6780</v>
      </c>
      <c r="G121" s="278">
        <v>1.0500000000000001E-2</v>
      </c>
      <c r="H121" s="338">
        <v>6780</v>
      </c>
      <c r="I121" s="273">
        <v>0.32796742328437539</v>
      </c>
      <c r="J121" s="341"/>
    </row>
    <row r="122" spans="1:10" s="167" customFormat="1" ht="17.45" customHeight="1" x14ac:dyDescent="0.2">
      <c r="A122" s="272">
        <f>'Tbl1a&amp;b. A'!B122</f>
        <v>41755</v>
      </c>
      <c r="B122" s="339">
        <v>8.5437500000000011</v>
      </c>
      <c r="C122" s="274">
        <v>16.946528125000004</v>
      </c>
      <c r="D122" s="360">
        <v>1.0500000000000001E-2</v>
      </c>
      <c r="E122" s="284">
        <v>12.2</v>
      </c>
      <c r="F122" s="339">
        <v>7090</v>
      </c>
      <c r="G122" s="278">
        <v>1.0500000000000001E-2</v>
      </c>
      <c r="H122" s="338">
        <v>7090</v>
      </c>
      <c r="I122" s="273">
        <v>0.48363696615937513</v>
      </c>
      <c r="J122" s="341"/>
    </row>
    <row r="123" spans="1:10" s="167" customFormat="1" ht="17.45" customHeight="1" x14ac:dyDescent="0.2">
      <c r="A123" s="272">
        <f>'Tbl1a&amp;b. A'!B123</f>
        <v>41756</v>
      </c>
      <c r="B123" s="339">
        <v>14.028125000000003</v>
      </c>
      <c r="C123" s="274">
        <v>27.824785937500007</v>
      </c>
      <c r="D123" s="360">
        <v>9.1500000000000001E-3</v>
      </c>
      <c r="E123" s="284">
        <v>13.1</v>
      </c>
      <c r="F123" s="339">
        <v>7480</v>
      </c>
      <c r="G123" s="278">
        <v>9.1500000000000001E-3</v>
      </c>
      <c r="H123" s="338">
        <v>7480</v>
      </c>
      <c r="I123" s="273">
        <v>0.69199407882984398</v>
      </c>
      <c r="J123" s="341"/>
    </row>
    <row r="124" spans="1:10" s="167" customFormat="1" ht="17.45" customHeight="1" x14ac:dyDescent="0.2">
      <c r="A124" s="272">
        <f>'Tbl1a&amp;b. A'!B124</f>
        <v>41757</v>
      </c>
      <c r="B124" s="339">
        <v>12.94375</v>
      </c>
      <c r="C124" s="274">
        <v>25.673928125</v>
      </c>
      <c r="D124" s="360">
        <v>8.7100000000000007E-3</v>
      </c>
      <c r="E124" s="284">
        <v>14</v>
      </c>
      <c r="F124" s="339">
        <v>7980</v>
      </c>
      <c r="G124" s="278">
        <v>8.7100000000000007E-3</v>
      </c>
      <c r="H124" s="338">
        <v>7980</v>
      </c>
      <c r="I124" s="273">
        <v>0.60779892616706255</v>
      </c>
      <c r="J124" s="341"/>
    </row>
    <row r="125" spans="1:10" s="167" customFormat="1" ht="17.45" customHeight="1" x14ac:dyDescent="0.2">
      <c r="A125" s="272">
        <f>'Tbl1a&amp;b. A'!B125</f>
        <v>41758</v>
      </c>
      <c r="B125" s="339">
        <v>12.760312499999998</v>
      </c>
      <c r="C125" s="274">
        <v>25.310079843749996</v>
      </c>
      <c r="D125" s="360">
        <v>1.3299999999999999E-2</v>
      </c>
      <c r="E125" s="284">
        <v>15</v>
      </c>
      <c r="F125" s="339">
        <v>8410</v>
      </c>
      <c r="G125" s="278">
        <v>1.3299999999999999E-2</v>
      </c>
      <c r="H125" s="338">
        <v>8410</v>
      </c>
      <c r="I125" s="273">
        <v>0.91494420030365609</v>
      </c>
      <c r="J125" s="341"/>
    </row>
    <row r="126" spans="1:10" s="167" customFormat="1" ht="17.45" customHeight="1" x14ac:dyDescent="0.2">
      <c r="A126" s="272">
        <f>'Tbl1a&amp;b. A'!B126</f>
        <v>41759</v>
      </c>
      <c r="B126" s="339">
        <v>17.467291666666657</v>
      </c>
      <c r="C126" s="274">
        <v>34.646373020833316</v>
      </c>
      <c r="D126" s="360">
        <v>2.7099999999999999E-2</v>
      </c>
      <c r="E126" s="284">
        <v>13.7</v>
      </c>
      <c r="F126" s="339">
        <v>7880</v>
      </c>
      <c r="G126" s="278">
        <v>2.7099999999999999E-2</v>
      </c>
      <c r="H126" s="338">
        <v>7880</v>
      </c>
      <c r="I126" s="273">
        <v>2.5519756146939359</v>
      </c>
      <c r="J126" s="341"/>
    </row>
    <row r="127" spans="1:10" s="167" customFormat="1" ht="17.45" customHeight="1" x14ac:dyDescent="0.2">
      <c r="A127" s="272">
        <f>'Tbl1a&amp;b. A'!B127</f>
        <v>41760</v>
      </c>
      <c r="B127" s="339">
        <v>13.746770833333342</v>
      </c>
      <c r="C127" s="274">
        <v>27.266719947916684</v>
      </c>
      <c r="D127" s="360">
        <v>2.53E-2</v>
      </c>
      <c r="E127" s="284">
        <v>10.6</v>
      </c>
      <c r="F127" s="339">
        <v>6470</v>
      </c>
      <c r="G127" s="278">
        <v>2.53E-2</v>
      </c>
      <c r="H127" s="338">
        <v>6470</v>
      </c>
      <c r="I127" s="273">
        <v>1.8750069039064698</v>
      </c>
      <c r="J127" s="341"/>
    </row>
    <row r="128" spans="1:10" s="167" customFormat="1" ht="17.45" customHeight="1" x14ac:dyDescent="0.2">
      <c r="A128" s="272">
        <f>'Tbl1a&amp;b. A'!B128</f>
        <v>41761</v>
      </c>
      <c r="B128" s="339">
        <v>10.293854166666668</v>
      </c>
      <c r="C128" s="274">
        <v>20.417859739583335</v>
      </c>
      <c r="D128" s="360">
        <v>2.4899999999999999E-2</v>
      </c>
      <c r="E128" s="284">
        <v>10.199999999999999</v>
      </c>
      <c r="F128" s="339">
        <v>6130</v>
      </c>
      <c r="G128" s="278">
        <v>2.4899999999999999E-2</v>
      </c>
      <c r="H128" s="338">
        <v>6130</v>
      </c>
      <c r="I128" s="273">
        <v>1.3818439950274688</v>
      </c>
      <c r="J128" s="341"/>
    </row>
    <row r="129" spans="1:10" s="167" customFormat="1" ht="17.45" customHeight="1" x14ac:dyDescent="0.2">
      <c r="A129" s="272">
        <f>'Tbl1a&amp;b. A'!B129</f>
        <v>41762</v>
      </c>
      <c r="B129" s="339">
        <v>9.3155208333333324</v>
      </c>
      <c r="C129" s="274">
        <v>18.477335572916665</v>
      </c>
      <c r="D129" s="360">
        <v>2.35E-2</v>
      </c>
      <c r="E129" s="284">
        <v>10.7</v>
      </c>
      <c r="F129" s="339">
        <v>6380</v>
      </c>
      <c r="G129" s="278">
        <v>2.35E-2</v>
      </c>
      <c r="H129" s="338">
        <v>6380</v>
      </c>
      <c r="I129" s="273">
        <v>1.1802028550489061</v>
      </c>
      <c r="J129" s="341"/>
    </row>
    <row r="130" spans="1:10" s="167" customFormat="1" ht="17.45" customHeight="1" x14ac:dyDescent="0.2">
      <c r="A130" s="272">
        <f>'Tbl1a&amp;b. A'!B130</f>
        <v>41763</v>
      </c>
      <c r="B130" s="339">
        <v>9.7878125000000065</v>
      </c>
      <c r="C130" s="274">
        <v>19.414126093750014</v>
      </c>
      <c r="D130" s="360">
        <v>2.9100000000000001E-2</v>
      </c>
      <c r="E130" s="284">
        <v>10.199999999999999</v>
      </c>
      <c r="F130" s="339">
        <v>6250</v>
      </c>
      <c r="G130" s="278">
        <v>2.9100000000000001E-2</v>
      </c>
      <c r="H130" s="338">
        <v>6250</v>
      </c>
      <c r="I130" s="273">
        <v>1.5355370064338449</v>
      </c>
      <c r="J130" s="341"/>
    </row>
    <row r="131" spans="1:10" s="167" customFormat="1" ht="17.45" customHeight="1" x14ac:dyDescent="0.2">
      <c r="A131" s="272">
        <f>'Tbl1a&amp;b. A'!B131</f>
        <v>41764</v>
      </c>
      <c r="B131" s="339">
        <v>9.3080208333333321</v>
      </c>
      <c r="C131" s="274">
        <v>18.462459322916665</v>
      </c>
      <c r="D131" s="360">
        <v>3.0599999999999999E-2</v>
      </c>
      <c r="E131" s="284">
        <v>9.49</v>
      </c>
      <c r="F131" s="339">
        <v>6030</v>
      </c>
      <c r="G131" s="278">
        <v>3.0599999999999999E-2</v>
      </c>
      <c r="H131" s="338">
        <v>6030</v>
      </c>
      <c r="I131" s="273">
        <v>1.5355375118544372</v>
      </c>
      <c r="J131" s="341"/>
    </row>
    <row r="132" spans="1:10" s="167" customFormat="1" ht="17.45" customHeight="1" x14ac:dyDescent="0.2">
      <c r="A132" s="272">
        <f>'Tbl1a&amp;b. A'!B132</f>
        <v>41765</v>
      </c>
      <c r="B132" s="339">
        <v>9.0629166666666681</v>
      </c>
      <c r="C132" s="274">
        <v>17.976295208333337</v>
      </c>
      <c r="D132" s="360">
        <v>2.8799999999999999E-2</v>
      </c>
      <c r="E132" s="284">
        <v>9.4499999999999993</v>
      </c>
      <c r="F132" s="339">
        <v>6010</v>
      </c>
      <c r="G132" s="278">
        <v>2.8799999999999999E-2</v>
      </c>
      <c r="H132" s="338">
        <v>6010</v>
      </c>
      <c r="I132" s="273">
        <v>1.4071556268360002</v>
      </c>
      <c r="J132" s="341"/>
    </row>
    <row r="133" spans="1:10" s="167" customFormat="1" ht="17.45" customHeight="1" x14ac:dyDescent="0.2">
      <c r="A133" s="272">
        <f>'Tbl1a&amp;b. A'!B133</f>
        <v>41766</v>
      </c>
      <c r="B133" s="339">
        <v>8.3282291666666612</v>
      </c>
      <c r="C133" s="274">
        <v>16.519042552083324</v>
      </c>
      <c r="D133" s="360">
        <v>2.46E-2</v>
      </c>
      <c r="E133" s="284">
        <v>10.5</v>
      </c>
      <c r="F133" s="339">
        <v>6050</v>
      </c>
      <c r="G133" s="278">
        <v>2.46E-2</v>
      </c>
      <c r="H133" s="338">
        <v>6050</v>
      </c>
      <c r="I133" s="273">
        <v>1.1045094383514369</v>
      </c>
      <c r="J133" s="341"/>
    </row>
    <row r="134" spans="1:10" s="167" customFormat="1" ht="17.45" customHeight="1" x14ac:dyDescent="0.2">
      <c r="A134" s="272">
        <f>'Tbl1a&amp;b. A'!B134</f>
        <v>41767</v>
      </c>
      <c r="B134" s="339">
        <v>6.297708333333337</v>
      </c>
      <c r="C134" s="274">
        <v>12.491504479166673</v>
      </c>
      <c r="D134" s="360">
        <v>2.0799999999999999E-2</v>
      </c>
      <c r="E134" s="284">
        <v>10.7</v>
      </c>
      <c r="F134" s="339">
        <v>6130</v>
      </c>
      <c r="G134" s="278">
        <v>2.0799999999999999E-2</v>
      </c>
      <c r="H134" s="338">
        <v>6130</v>
      </c>
      <c r="I134" s="273">
        <v>0.70619971082700039</v>
      </c>
      <c r="J134" s="341"/>
    </row>
    <row r="135" spans="1:10" s="167" customFormat="1" ht="17.45" customHeight="1" x14ac:dyDescent="0.2">
      <c r="A135" s="272">
        <f>'Tbl1a&amp;b. A'!B135</f>
        <v>41768</v>
      </c>
      <c r="B135" s="339">
        <v>5.6865624999999973</v>
      </c>
      <c r="C135" s="274">
        <v>11.279296718749995</v>
      </c>
      <c r="D135" s="360">
        <v>1.8800000000000001E-2</v>
      </c>
      <c r="E135" s="284">
        <v>10.8</v>
      </c>
      <c r="F135" s="339">
        <v>6250</v>
      </c>
      <c r="G135" s="278">
        <v>1.8800000000000001E-2</v>
      </c>
      <c r="H135" s="338">
        <v>6250</v>
      </c>
      <c r="I135" s="273">
        <v>0.57635401545337472</v>
      </c>
      <c r="J135" s="341"/>
    </row>
    <row r="136" spans="1:10" s="167" customFormat="1" ht="17.45" customHeight="1" x14ac:dyDescent="0.2">
      <c r="A136" s="272">
        <f>'Tbl1a&amp;b. A'!B136</f>
        <v>41769</v>
      </c>
      <c r="B136" s="339">
        <v>5.197178320833336</v>
      </c>
      <c r="C136" s="274">
        <v>10.308603199372921</v>
      </c>
      <c r="D136" s="360">
        <v>1.8599999999999998E-2</v>
      </c>
      <c r="E136" s="284">
        <v>11.1</v>
      </c>
      <c r="F136" s="339">
        <v>6320</v>
      </c>
      <c r="G136" s="278">
        <v>1.8599999999999998E-2</v>
      </c>
      <c r="H136" s="338">
        <v>6320</v>
      </c>
      <c r="I136" s="273">
        <v>0.52114937302365816</v>
      </c>
      <c r="J136" s="341"/>
    </row>
    <row r="137" spans="1:10" s="167" customFormat="1" ht="17.45" customHeight="1" x14ac:dyDescent="0.2">
      <c r="A137" s="272">
        <f>'Tbl1a&amp;b. A'!B137</f>
        <v>41770</v>
      </c>
      <c r="B137" s="339">
        <v>4.6363334166666688</v>
      </c>
      <c r="C137" s="274">
        <v>9.1961673319583372</v>
      </c>
      <c r="D137" s="360">
        <v>1.9300000000000001E-2</v>
      </c>
      <c r="E137" s="284">
        <v>11.3</v>
      </c>
      <c r="F137" s="339">
        <v>6330</v>
      </c>
      <c r="G137" s="278">
        <v>1.9300000000000001E-2</v>
      </c>
      <c r="H137" s="338">
        <v>6330</v>
      </c>
      <c r="I137" s="273">
        <v>0.48240702819947134</v>
      </c>
      <c r="J137" s="341"/>
    </row>
    <row r="138" spans="1:10" s="167" customFormat="1" ht="17.45" customHeight="1" x14ac:dyDescent="0.2">
      <c r="A138" s="272">
        <f>'Tbl1a&amp;b. A'!B138</f>
        <v>41771</v>
      </c>
      <c r="B138" s="339">
        <v>5.9412500000000037</v>
      </c>
      <c r="C138" s="274">
        <v>11.784469375000008</v>
      </c>
      <c r="D138" s="360">
        <v>1.95E-2</v>
      </c>
      <c r="E138" s="284">
        <v>11.3</v>
      </c>
      <c r="F138" s="339">
        <v>6390</v>
      </c>
      <c r="G138" s="278">
        <v>1.95E-2</v>
      </c>
      <c r="H138" s="338">
        <v>6390</v>
      </c>
      <c r="I138" s="273">
        <v>0.62458866134437541</v>
      </c>
      <c r="J138" s="341"/>
    </row>
    <row r="139" spans="1:10" s="167" customFormat="1" ht="17.45" customHeight="1" x14ac:dyDescent="0.2">
      <c r="A139" s="272">
        <f>'Tbl1a&amp;b. A'!B139</f>
        <v>41772</v>
      </c>
      <c r="B139" s="339">
        <v>6.4740625000000032</v>
      </c>
      <c r="C139" s="274">
        <v>12.841302968750007</v>
      </c>
      <c r="D139" s="360">
        <v>1.7399999999999999E-2</v>
      </c>
      <c r="E139" s="284">
        <v>11.6</v>
      </c>
      <c r="F139" s="339">
        <v>6480</v>
      </c>
      <c r="G139" s="278">
        <v>1.7399999999999999E-2</v>
      </c>
      <c r="H139" s="338">
        <v>6480</v>
      </c>
      <c r="I139" s="273">
        <v>0.60730630956168785</v>
      </c>
      <c r="J139" s="341"/>
    </row>
    <row r="140" spans="1:10" s="167" customFormat="1" ht="17.45" customHeight="1" x14ac:dyDescent="0.2">
      <c r="A140" s="272">
        <f>'Tbl1a&amp;b. A'!B140</f>
        <v>41773</v>
      </c>
      <c r="B140" s="339">
        <v>5.6617708333333345</v>
      </c>
      <c r="C140" s="274">
        <v>11.230122447916669</v>
      </c>
      <c r="D140" s="360">
        <v>1.6500000000000001E-2</v>
      </c>
      <c r="E140" s="284">
        <v>12.3</v>
      </c>
      <c r="F140" s="339">
        <v>6960</v>
      </c>
      <c r="G140" s="278">
        <v>1.6500000000000001E-2</v>
      </c>
      <c r="H140" s="338">
        <v>6960</v>
      </c>
      <c r="I140" s="273">
        <v>0.50363730142171881</v>
      </c>
      <c r="J140" s="341"/>
    </row>
    <row r="141" spans="1:10" s="167" customFormat="1" ht="17.45" customHeight="1" x14ac:dyDescent="0.2">
      <c r="A141" s="272">
        <f>'Tbl1a&amp;b. A'!B141</f>
        <v>41774</v>
      </c>
      <c r="B141" s="339">
        <v>5.3993750000000054</v>
      </c>
      <c r="C141" s="274">
        <v>10.709660312500011</v>
      </c>
      <c r="D141" s="360">
        <v>1.55E-2</v>
      </c>
      <c r="E141" s="284">
        <v>12</v>
      </c>
      <c r="F141" s="339">
        <v>6490</v>
      </c>
      <c r="G141" s="278">
        <v>1.55E-2</v>
      </c>
      <c r="H141" s="338">
        <v>6490</v>
      </c>
      <c r="I141" s="273">
        <v>0.45118727930531294</v>
      </c>
      <c r="J141" s="341"/>
    </row>
    <row r="142" spans="1:10" s="167" customFormat="1" ht="17.45" customHeight="1" x14ac:dyDescent="0.2">
      <c r="A142" s="272">
        <f>'Tbl1a&amp;b. A'!B142</f>
        <v>41775</v>
      </c>
      <c r="B142" s="339">
        <v>4.8778125000000001</v>
      </c>
      <c r="C142" s="274">
        <v>9.6751410937499998</v>
      </c>
      <c r="D142" s="360">
        <v>1.4500000000000001E-2</v>
      </c>
      <c r="E142" s="284">
        <v>11.9</v>
      </c>
      <c r="F142" s="339">
        <v>6720</v>
      </c>
      <c r="G142" s="278">
        <v>1.4500000000000001E-2</v>
      </c>
      <c r="H142" s="338">
        <v>6720</v>
      </c>
      <c r="I142" s="273">
        <v>0.38130698564578125</v>
      </c>
      <c r="J142" s="341"/>
    </row>
    <row r="143" spans="1:10" s="167" customFormat="1" ht="17.45" customHeight="1" x14ac:dyDescent="0.2">
      <c r="A143" s="272">
        <f>'Tbl1a&amp;b. A'!B143</f>
        <v>41776</v>
      </c>
      <c r="B143" s="339">
        <v>4.3166660999999982</v>
      </c>
      <c r="C143" s="274">
        <v>8.5621072093499961</v>
      </c>
      <c r="D143" s="360">
        <v>1.43E-2</v>
      </c>
      <c r="E143" s="284">
        <v>10.8</v>
      </c>
      <c r="F143" s="339">
        <v>6690</v>
      </c>
      <c r="G143" s="278">
        <v>1.43E-2</v>
      </c>
      <c r="H143" s="338">
        <v>6690</v>
      </c>
      <c r="I143" s="273">
        <v>0.33278684574869005</v>
      </c>
      <c r="J143" s="341"/>
    </row>
    <row r="144" spans="1:10" s="167" customFormat="1" ht="17.45" customHeight="1" x14ac:dyDescent="0.2">
      <c r="A144" s="272">
        <f>'Tbl1a&amp;b. A'!B144</f>
        <v>41777</v>
      </c>
      <c r="B144" s="339">
        <v>4.4042357333333317</v>
      </c>
      <c r="C144" s="274">
        <v>8.7358015770666633</v>
      </c>
      <c r="D144" s="360">
        <v>1.34E-2</v>
      </c>
      <c r="E144" s="284">
        <v>10.6</v>
      </c>
      <c r="F144" s="339">
        <v>6640</v>
      </c>
      <c r="G144" s="278">
        <v>1.34E-2</v>
      </c>
      <c r="H144" s="338">
        <v>6640</v>
      </c>
      <c r="I144" s="273">
        <v>0.31816837639866036</v>
      </c>
      <c r="J144" s="341"/>
    </row>
    <row r="145" spans="1:10" s="167" customFormat="1" ht="17.45" customHeight="1" x14ac:dyDescent="0.2">
      <c r="A145" s="272">
        <f>'Tbl1a&amp;b. A'!B145</f>
        <v>41778</v>
      </c>
      <c r="B145" s="339">
        <v>4.7647220333333324</v>
      </c>
      <c r="C145" s="274">
        <v>9.4508261531166653</v>
      </c>
      <c r="D145" s="360">
        <v>1.2999999999999999E-2</v>
      </c>
      <c r="E145" s="284">
        <v>11.2</v>
      </c>
      <c r="F145" s="339">
        <v>6630</v>
      </c>
      <c r="G145" s="278">
        <v>1.2999999999999999E-2</v>
      </c>
      <c r="H145" s="338">
        <v>6630</v>
      </c>
      <c r="I145" s="273">
        <v>0.33393549129422423</v>
      </c>
      <c r="J145" s="341"/>
    </row>
    <row r="146" spans="1:10" s="167" customFormat="1" ht="17.45" customHeight="1" x14ac:dyDescent="0.2">
      <c r="A146" s="272">
        <f>'Tbl1a&amp;b. A'!B146</f>
        <v>41779</v>
      </c>
      <c r="B146" s="339">
        <v>5.1404166666666686</v>
      </c>
      <c r="C146" s="274">
        <v>10.196016458333338</v>
      </c>
      <c r="D146" s="360">
        <v>1.3599999999999999E-2</v>
      </c>
      <c r="E146" s="284">
        <v>11.2</v>
      </c>
      <c r="F146" s="339">
        <v>6650</v>
      </c>
      <c r="G146" s="278">
        <v>1.3599999999999999E-2</v>
      </c>
      <c r="H146" s="338">
        <v>6650</v>
      </c>
      <c r="I146" s="273">
        <v>0.37689370917900017</v>
      </c>
      <c r="J146" s="341"/>
    </row>
    <row r="147" spans="1:10" s="167" customFormat="1" ht="17.45" customHeight="1" x14ac:dyDescent="0.2">
      <c r="A147" s="272">
        <f>'Tbl1a&amp;b. A'!B147</f>
        <v>41780</v>
      </c>
      <c r="B147" s="339">
        <v>5.6263541666666628</v>
      </c>
      <c r="C147" s="274">
        <v>11.159873489583326</v>
      </c>
      <c r="D147" s="360">
        <v>1.2200000000000001E-2</v>
      </c>
      <c r="E147" s="284">
        <v>10.7</v>
      </c>
      <c r="F147" s="339">
        <v>6840</v>
      </c>
      <c r="G147" s="278">
        <v>1.2200000000000001E-2</v>
      </c>
      <c r="H147" s="338">
        <v>6840</v>
      </c>
      <c r="I147" s="273">
        <v>0.37005694096518726</v>
      </c>
      <c r="J147" s="341"/>
    </row>
    <row r="148" spans="1:10" s="167" customFormat="1" ht="17.45" customHeight="1" x14ac:dyDescent="0.2">
      <c r="A148" s="272">
        <f>'Tbl1a&amp;b. A'!B148</f>
        <v>41781</v>
      </c>
      <c r="B148" s="339">
        <v>6.1944791666666745</v>
      </c>
      <c r="C148" s="274">
        <v>12.286749427083349</v>
      </c>
      <c r="D148" s="360">
        <v>1.2800000000000001E-2</v>
      </c>
      <c r="E148" s="284">
        <v>10.7</v>
      </c>
      <c r="F148" s="339">
        <v>6790</v>
      </c>
      <c r="G148" s="278">
        <v>1.2800000000000001E-2</v>
      </c>
      <c r="H148" s="338">
        <v>6790</v>
      </c>
      <c r="I148" s="273">
        <v>0.42746092726800056</v>
      </c>
      <c r="J148" s="341"/>
    </row>
    <row r="149" spans="1:10" s="167" customFormat="1" ht="17.45" customHeight="1" x14ac:dyDescent="0.2">
      <c r="A149" s="272">
        <f>'Tbl1a&amp;b. A'!B149</f>
        <v>41782</v>
      </c>
      <c r="B149" s="339">
        <v>6.0095833333333353</v>
      </c>
      <c r="C149" s="274">
        <v>11.92000854166667</v>
      </c>
      <c r="D149" s="360">
        <v>1.17E-2</v>
      </c>
      <c r="E149" s="284">
        <v>10.8</v>
      </c>
      <c r="F149" s="339">
        <v>6900</v>
      </c>
      <c r="G149" s="278">
        <v>1.17E-2</v>
      </c>
      <c r="H149" s="338">
        <v>6900</v>
      </c>
      <c r="I149" s="273">
        <v>0.37906342363012507</v>
      </c>
      <c r="J149" s="341"/>
    </row>
    <row r="150" spans="1:10" s="167" customFormat="1" ht="17.45" customHeight="1" x14ac:dyDescent="0.2">
      <c r="A150" s="272">
        <f>'Tbl1a&amp;b. A'!B150</f>
        <v>41783</v>
      </c>
      <c r="B150" s="339">
        <v>5.8945833333333377</v>
      </c>
      <c r="C150" s="274">
        <v>11.691906041666675</v>
      </c>
      <c r="D150" s="360">
        <v>1.11E-2</v>
      </c>
      <c r="E150" s="284">
        <v>11</v>
      </c>
      <c r="F150" s="339">
        <v>6950</v>
      </c>
      <c r="G150" s="278">
        <v>1.11E-2</v>
      </c>
      <c r="H150" s="338">
        <v>6950</v>
      </c>
      <c r="I150" s="273">
        <v>0.35274246689587524</v>
      </c>
      <c r="J150" s="341"/>
    </row>
    <row r="151" spans="1:10" s="167" customFormat="1" ht="17.45" customHeight="1" x14ac:dyDescent="0.2">
      <c r="A151" s="272">
        <f>'Tbl1a&amp;b. A'!B151</f>
        <v>41784</v>
      </c>
      <c r="B151" s="339">
        <v>6.060520833333336</v>
      </c>
      <c r="C151" s="274">
        <v>12.021043072916672</v>
      </c>
      <c r="D151" s="360">
        <v>1.21E-2</v>
      </c>
      <c r="E151" s="284">
        <v>12.3</v>
      </c>
      <c r="F151" s="339">
        <v>7660</v>
      </c>
      <c r="G151" s="278">
        <v>1.21E-2</v>
      </c>
      <c r="H151" s="338">
        <v>7660</v>
      </c>
      <c r="I151" s="273">
        <v>0.39534566037346897</v>
      </c>
      <c r="J151" s="341"/>
    </row>
    <row r="152" spans="1:10" s="167" customFormat="1" ht="17.45" customHeight="1" x14ac:dyDescent="0.2">
      <c r="A152" s="272">
        <f>'Tbl1a&amp;b. A'!B152</f>
        <v>41785</v>
      </c>
      <c r="B152" s="339">
        <v>5.7189583333333287</v>
      </c>
      <c r="C152" s="274">
        <v>11.343553854166657</v>
      </c>
      <c r="D152" s="360">
        <v>1.15E-2</v>
      </c>
      <c r="E152" s="284">
        <v>11.9</v>
      </c>
      <c r="F152" s="339">
        <v>7390</v>
      </c>
      <c r="G152" s="278">
        <v>1.15E-2</v>
      </c>
      <c r="H152" s="338">
        <v>7390</v>
      </c>
      <c r="I152" s="273">
        <v>0.3545654628196872</v>
      </c>
      <c r="J152" s="341"/>
    </row>
    <row r="153" spans="1:10" s="167" customFormat="1" ht="17.45" customHeight="1" x14ac:dyDescent="0.2">
      <c r="A153" s="272">
        <f>'Tbl1a&amp;b. A'!B153</f>
        <v>41786</v>
      </c>
      <c r="B153" s="339">
        <v>6.4652083333333339</v>
      </c>
      <c r="C153" s="274">
        <v>12.823740729166667</v>
      </c>
      <c r="D153" s="360">
        <v>1.55E-2</v>
      </c>
      <c r="E153" s="284">
        <v>12.9</v>
      </c>
      <c r="F153" s="339">
        <v>8250</v>
      </c>
      <c r="G153" s="278">
        <v>1.55E-2</v>
      </c>
      <c r="H153" s="338">
        <v>8250</v>
      </c>
      <c r="I153" s="273">
        <v>0.54025137317906247</v>
      </c>
      <c r="J153" s="341"/>
    </row>
    <row r="154" spans="1:10" s="167" customFormat="1" ht="17.45" customHeight="1" x14ac:dyDescent="0.2">
      <c r="A154" s="272">
        <f>'Tbl1a&amp;b. A'!B154</f>
        <v>41787</v>
      </c>
      <c r="B154" s="339">
        <v>6.6462499999999984</v>
      </c>
      <c r="C154" s="274">
        <v>13.182836874999998</v>
      </c>
      <c r="D154" s="360">
        <v>1.44E-2</v>
      </c>
      <c r="E154" s="284">
        <v>13</v>
      </c>
      <c r="F154" s="339">
        <v>7790</v>
      </c>
      <c r="G154" s="278">
        <v>1.44E-2</v>
      </c>
      <c r="H154" s="338">
        <v>7790</v>
      </c>
      <c r="I154" s="273">
        <v>0.51596568901799988</v>
      </c>
      <c r="J154" s="341"/>
    </row>
    <row r="155" spans="1:10" s="167" customFormat="1" ht="17.45" customHeight="1" x14ac:dyDescent="0.2">
      <c r="A155" s="272">
        <f>'Tbl1a&amp;b. A'!B155</f>
        <v>41788</v>
      </c>
      <c r="B155" s="339">
        <v>5.7522916666666655</v>
      </c>
      <c r="C155" s="274">
        <v>11.40967052083333</v>
      </c>
      <c r="D155" s="360">
        <v>1.3100000000000001E-2</v>
      </c>
      <c r="E155" s="284">
        <v>12.9</v>
      </c>
      <c r="F155" s="339">
        <v>7660</v>
      </c>
      <c r="G155" s="278">
        <v>1.3100000000000001E-2</v>
      </c>
      <c r="H155" s="338">
        <v>7660</v>
      </c>
      <c r="I155" s="273">
        <v>0.40625044663068743</v>
      </c>
      <c r="J155" s="341"/>
    </row>
    <row r="156" spans="1:10" s="167" customFormat="1" ht="17.45" customHeight="1" x14ac:dyDescent="0.2">
      <c r="A156" s="272">
        <f>'Tbl1a&amp;b. A'!B156</f>
        <v>41789</v>
      </c>
      <c r="B156" s="339">
        <v>5.7819791666666669</v>
      </c>
      <c r="C156" s="274">
        <v>11.468555677083334</v>
      </c>
      <c r="D156" s="360">
        <v>1.5599999999999999E-2</v>
      </c>
      <c r="E156" s="284">
        <v>14</v>
      </c>
      <c r="F156" s="339">
        <v>8100</v>
      </c>
      <c r="G156" s="278">
        <v>1.5599999999999999E-2</v>
      </c>
      <c r="H156" s="338">
        <v>8100</v>
      </c>
      <c r="I156" s="273">
        <v>0.48627593555287502</v>
      </c>
      <c r="J156" s="341"/>
    </row>
    <row r="157" spans="1:10" s="167" customFormat="1" ht="17.45" customHeight="1" x14ac:dyDescent="0.2">
      <c r="A157" s="272">
        <f>'Tbl1a&amp;b. A'!B157</f>
        <v>41790</v>
      </c>
      <c r="B157" s="339">
        <v>5.5189583333333339</v>
      </c>
      <c r="C157" s="274">
        <v>10.946853854166667</v>
      </c>
      <c r="D157" s="360">
        <v>1.52E-2</v>
      </c>
      <c r="E157" s="284">
        <v>15</v>
      </c>
      <c r="F157" s="339">
        <v>8530</v>
      </c>
      <c r="G157" s="278">
        <v>1.52E-2</v>
      </c>
      <c r="H157" s="338">
        <v>8530</v>
      </c>
      <c r="I157" s="273">
        <v>0.45225394138949998</v>
      </c>
      <c r="J157" s="341"/>
    </row>
    <row r="158" spans="1:10" s="167" customFormat="1" ht="17.45" customHeight="1" x14ac:dyDescent="0.2">
      <c r="A158" s="272">
        <f>'Tbl1a&amp;b. A'!B158</f>
        <v>41791</v>
      </c>
      <c r="B158" s="339">
        <v>5.2238541666666718</v>
      </c>
      <c r="C158" s="274">
        <v>10.361514739583344</v>
      </c>
      <c r="D158" s="360">
        <v>1.6799999999999999E-2</v>
      </c>
      <c r="E158" s="284">
        <v>15.1</v>
      </c>
      <c r="F158" s="339">
        <v>8570</v>
      </c>
      <c r="G158" s="278">
        <v>1.6799999999999999E-2</v>
      </c>
      <c r="H158" s="338">
        <v>8570</v>
      </c>
      <c r="I158" s="273">
        <v>0.47313163064475039</v>
      </c>
      <c r="J158" s="341"/>
    </row>
    <row r="159" spans="1:10" s="167" customFormat="1" ht="17.45" customHeight="1" x14ac:dyDescent="0.2">
      <c r="A159" s="272">
        <f>'Tbl1a&amp;b. A'!B159</f>
        <v>41792</v>
      </c>
      <c r="B159" s="339">
        <v>4.4656249999999993</v>
      </c>
      <c r="C159" s="274">
        <v>8.8575671874999991</v>
      </c>
      <c r="D159" s="360">
        <v>1.8200000000000001E-2</v>
      </c>
      <c r="E159" s="284">
        <v>15.4</v>
      </c>
      <c r="F159" s="339">
        <v>8830</v>
      </c>
      <c r="G159" s="278">
        <v>1.8200000000000001E-2</v>
      </c>
      <c r="H159" s="338">
        <v>8830</v>
      </c>
      <c r="I159" s="273">
        <v>0.43816259060437496</v>
      </c>
      <c r="J159" s="341"/>
    </row>
    <row r="160" spans="1:10" s="167" customFormat="1" ht="17.45" customHeight="1" x14ac:dyDescent="0.2">
      <c r="A160" s="272">
        <f>'Tbl1a&amp;b. A'!B160</f>
        <v>41793</v>
      </c>
      <c r="B160" s="339">
        <v>3.5284001333333381</v>
      </c>
      <c r="C160" s="274">
        <v>6.9985816644666761</v>
      </c>
      <c r="D160" s="360">
        <v>1.9E-2</v>
      </c>
      <c r="E160" s="284">
        <v>16.8</v>
      </c>
      <c r="F160" s="339">
        <v>9790</v>
      </c>
      <c r="G160" s="278">
        <v>1.9E-2</v>
      </c>
      <c r="H160" s="338">
        <v>9790</v>
      </c>
      <c r="I160" s="273">
        <v>0.36142075431638804</v>
      </c>
      <c r="J160" s="341"/>
    </row>
    <row r="161" spans="1:10" s="167" customFormat="1" ht="17.45" customHeight="1" x14ac:dyDescent="0.2">
      <c r="A161" s="272">
        <f>'Tbl1a&amp;b. A'!B161</f>
        <v>41794</v>
      </c>
      <c r="B161" s="339">
        <v>3.5568376333333345</v>
      </c>
      <c r="C161" s="274">
        <v>7.0549874457166695</v>
      </c>
      <c r="D161" s="360">
        <v>1.8499999999999999E-2</v>
      </c>
      <c r="E161" s="284">
        <v>15.3</v>
      </c>
      <c r="F161" s="339">
        <v>8960</v>
      </c>
      <c r="G161" s="278">
        <v>1.8499999999999999E-2</v>
      </c>
      <c r="H161" s="338">
        <v>8960</v>
      </c>
      <c r="I161" s="273">
        <v>0.35474593373297131</v>
      </c>
      <c r="J161" s="341"/>
    </row>
    <row r="162" spans="1:10" s="167" customFormat="1" ht="17.45" customHeight="1" x14ac:dyDescent="0.2">
      <c r="A162" s="272">
        <f>'Tbl1a&amp;b. A'!B162</f>
        <v>41795</v>
      </c>
      <c r="B162" s="339">
        <v>3.9149989624999986</v>
      </c>
      <c r="C162" s="274">
        <v>7.7654004421187475</v>
      </c>
      <c r="D162" s="360">
        <v>1.8800000000000001E-2</v>
      </c>
      <c r="E162" s="284">
        <v>15.2</v>
      </c>
      <c r="F162" s="339">
        <v>8930</v>
      </c>
      <c r="G162" s="278">
        <v>1.8800000000000001E-2</v>
      </c>
      <c r="H162" s="338">
        <v>8930</v>
      </c>
      <c r="I162" s="273">
        <v>0.39679953795156059</v>
      </c>
      <c r="J162" s="341"/>
    </row>
    <row r="163" spans="1:10" s="167" customFormat="1" ht="17.45" customHeight="1" x14ac:dyDescent="0.2">
      <c r="A163" s="272">
        <f>'Tbl1a&amp;b. A'!B163</f>
        <v>41796</v>
      </c>
      <c r="B163" s="339">
        <v>2.934541720833336</v>
      </c>
      <c r="C163" s="274">
        <v>5.8206635032729217</v>
      </c>
      <c r="D163" s="360">
        <v>1.6400000000000001E-2</v>
      </c>
      <c r="E163" s="284">
        <v>15.1</v>
      </c>
      <c r="F163" s="339">
        <v>8670</v>
      </c>
      <c r="G163" s="278">
        <v>1.6400000000000001E-2</v>
      </c>
      <c r="H163" s="338">
        <v>8670</v>
      </c>
      <c r="I163" s="273">
        <v>0.25945723979109114</v>
      </c>
      <c r="J163" s="341"/>
    </row>
    <row r="164" spans="1:10" s="167" customFormat="1" ht="17.45" customHeight="1" x14ac:dyDescent="0.2">
      <c r="A164" s="272">
        <f>'Tbl1a&amp;b. A'!B164</f>
        <v>41797</v>
      </c>
      <c r="B164" s="339">
        <v>2.3182885208333333</v>
      </c>
      <c r="C164" s="274">
        <v>4.5983252810729169</v>
      </c>
      <c r="D164" s="360">
        <v>1.9599999999999999E-2</v>
      </c>
      <c r="E164" s="284">
        <v>15.2</v>
      </c>
      <c r="F164" s="339">
        <v>8820</v>
      </c>
      <c r="G164" s="278">
        <v>1.9599999999999999E-2</v>
      </c>
      <c r="H164" s="338">
        <v>8820</v>
      </c>
      <c r="I164" s="273">
        <v>0.24496566303354128</v>
      </c>
      <c r="J164" s="341"/>
    </row>
    <row r="165" spans="1:10" s="167" customFormat="1" ht="17.45" customHeight="1" x14ac:dyDescent="0.2">
      <c r="A165" s="272">
        <f>'Tbl1a&amp;b. A'!B165</f>
        <v>41798</v>
      </c>
      <c r="B165" s="339">
        <v>3.3372877000000041</v>
      </c>
      <c r="C165" s="274">
        <v>6.6195101529500082</v>
      </c>
      <c r="D165" s="360">
        <v>1.7500000000000002E-2</v>
      </c>
      <c r="E165" s="284">
        <v>14.7</v>
      </c>
      <c r="F165" s="339">
        <v>8610</v>
      </c>
      <c r="G165" s="278">
        <v>1.7500000000000002E-2</v>
      </c>
      <c r="H165" s="338">
        <v>8610</v>
      </c>
      <c r="I165" s="273">
        <v>0.31485700042506715</v>
      </c>
      <c r="J165" s="341"/>
    </row>
    <row r="166" spans="1:10" s="167" customFormat="1" ht="17.45" customHeight="1" x14ac:dyDescent="0.2">
      <c r="A166" s="272">
        <f>'Tbl1a&amp;b. A'!B166</f>
        <v>41799</v>
      </c>
      <c r="B166" s="339">
        <v>2.035391349999998</v>
      </c>
      <c r="C166" s="274">
        <v>4.0371987427249962</v>
      </c>
      <c r="D166" s="360">
        <v>1.78E-2</v>
      </c>
      <c r="E166" s="284">
        <v>14.9</v>
      </c>
      <c r="F166" s="339">
        <v>8650</v>
      </c>
      <c r="G166" s="278">
        <v>1.78E-2</v>
      </c>
      <c r="H166" s="338">
        <v>8650</v>
      </c>
      <c r="I166" s="273">
        <v>0.1953212900525324</v>
      </c>
      <c r="J166" s="341"/>
    </row>
    <row r="167" spans="1:10" s="167" customFormat="1" ht="17.45" customHeight="1" x14ac:dyDescent="0.2">
      <c r="A167" s="272">
        <f>'Tbl1a&amp;b. A'!B167</f>
        <v>41800</v>
      </c>
      <c r="B167" s="339">
        <v>0.88542459166666676</v>
      </c>
      <c r="C167" s="274">
        <v>1.7562396775708335</v>
      </c>
      <c r="D167" s="360">
        <v>1.7299999999999999E-2</v>
      </c>
      <c r="E167" s="284">
        <v>14.4</v>
      </c>
      <c r="F167" s="339">
        <v>8530</v>
      </c>
      <c r="G167" s="278">
        <v>1.7299999999999999E-2</v>
      </c>
      <c r="H167" s="338">
        <v>8530</v>
      </c>
      <c r="I167" s="273">
        <v>8.2580848374929197E-2</v>
      </c>
      <c r="J167" s="341"/>
    </row>
    <row r="168" spans="1:10" s="167" customFormat="1" ht="17.45" customHeight="1" x14ac:dyDescent="0.2">
      <c r="A168" s="272">
        <f>'Tbl1a&amp;b. A'!B168</f>
        <v>41801</v>
      </c>
      <c r="B168" s="339">
        <v>0.6759388916666712</v>
      </c>
      <c r="C168" s="274">
        <v>1.3407247916208425</v>
      </c>
      <c r="D168" s="360">
        <v>1.2500000000000001E-2</v>
      </c>
      <c r="E168" s="284">
        <v>12</v>
      </c>
      <c r="F168" s="339">
        <v>7170</v>
      </c>
      <c r="G168" s="278">
        <v>1.2500000000000001E-2</v>
      </c>
      <c r="H168" s="338">
        <v>7170</v>
      </c>
      <c r="I168" s="273">
        <v>4.5551124795318129E-2</v>
      </c>
      <c r="J168" s="341"/>
    </row>
    <row r="169" spans="1:10" s="167" customFormat="1" ht="17.45" customHeight="1" x14ac:dyDescent="0.2">
      <c r="A169" s="272">
        <f>'Tbl1a&amp;b. A'!B169</f>
        <v>41802</v>
      </c>
      <c r="B169" s="339">
        <v>1.8395598874999983</v>
      </c>
      <c r="C169" s="274">
        <v>3.6487670368562468</v>
      </c>
      <c r="D169" s="360">
        <v>1.3100000000000001E-2</v>
      </c>
      <c r="E169" s="284">
        <v>12.1</v>
      </c>
      <c r="F169" s="339">
        <v>7120</v>
      </c>
      <c r="G169" s="278">
        <v>1.3100000000000001E-2</v>
      </c>
      <c r="H169" s="338">
        <v>7120</v>
      </c>
      <c r="I169" s="273">
        <v>0.12991726936089615</v>
      </c>
      <c r="J169" s="341"/>
    </row>
    <row r="170" spans="1:10" s="167" customFormat="1" ht="17.45" customHeight="1" x14ac:dyDescent="0.2">
      <c r="A170" s="272">
        <f>'Tbl1a&amp;b. A'!B170</f>
        <v>41803</v>
      </c>
      <c r="B170" s="339">
        <v>7.4403124999999966</v>
      </c>
      <c r="C170" s="274">
        <v>14.757859843749994</v>
      </c>
      <c r="D170" s="360">
        <v>1.29E-2</v>
      </c>
      <c r="E170" s="284">
        <v>12.1</v>
      </c>
      <c r="F170" s="339">
        <v>7150</v>
      </c>
      <c r="G170" s="278">
        <v>1.29E-2</v>
      </c>
      <c r="H170" s="338">
        <v>7150</v>
      </c>
      <c r="I170" s="273">
        <v>0.51744303341353104</v>
      </c>
      <c r="J170" s="341"/>
    </row>
    <row r="171" spans="1:10" s="167" customFormat="1" ht="17.45" customHeight="1" x14ac:dyDescent="0.2">
      <c r="A171" s="272">
        <f>'Tbl1a&amp;b. A'!B171</f>
        <v>41804</v>
      </c>
      <c r="B171" s="339">
        <v>6.3663541666666683</v>
      </c>
      <c r="C171" s="274">
        <v>12.627663489583338</v>
      </c>
      <c r="D171" s="360">
        <v>1.29E-2</v>
      </c>
      <c r="E171" s="284">
        <v>12.1</v>
      </c>
      <c r="F171" s="339">
        <v>7150</v>
      </c>
      <c r="G171" s="278">
        <v>1.29E-2</v>
      </c>
      <c r="H171" s="338">
        <v>7150</v>
      </c>
      <c r="I171" s="273">
        <v>0.44275366280446893</v>
      </c>
      <c r="J171" s="341"/>
    </row>
    <row r="172" spans="1:10" s="167" customFormat="1" ht="17.45" customHeight="1" x14ac:dyDescent="0.2">
      <c r="A172" s="272">
        <f>'Tbl1a&amp;b. A'!B172</f>
        <v>41805</v>
      </c>
      <c r="B172" s="339">
        <v>5.4361458333333372</v>
      </c>
      <c r="C172" s="274">
        <v>10.782595260416675</v>
      </c>
      <c r="D172" s="360">
        <v>1.2800000000000001E-2</v>
      </c>
      <c r="E172" s="284">
        <v>12.1</v>
      </c>
      <c r="F172" s="339">
        <v>7210</v>
      </c>
      <c r="G172" s="278">
        <v>1.2800000000000001E-2</v>
      </c>
      <c r="H172" s="338">
        <v>7210</v>
      </c>
      <c r="I172" s="273">
        <v>0.37513080214800026</v>
      </c>
      <c r="J172" s="341"/>
    </row>
    <row r="173" spans="1:10" s="167" customFormat="1" ht="17.45" customHeight="1" x14ac:dyDescent="0.2">
      <c r="A173" s="272">
        <f>'Tbl1a&amp;b. A'!B173</f>
        <v>41806</v>
      </c>
      <c r="B173" s="339">
        <v>5.5247916666666654</v>
      </c>
      <c r="C173" s="274">
        <v>10.958424270833332</v>
      </c>
      <c r="D173" s="360">
        <v>1.2699999999999999E-2</v>
      </c>
      <c r="E173" s="284">
        <v>12.2</v>
      </c>
      <c r="F173" s="339">
        <v>7170</v>
      </c>
      <c r="G173" s="278">
        <v>1.2699999999999999E-2</v>
      </c>
      <c r="H173" s="338">
        <v>7170</v>
      </c>
      <c r="I173" s="273">
        <v>0.37826946403518741</v>
      </c>
      <c r="J173" s="341"/>
    </row>
    <row r="174" spans="1:10" s="167" customFormat="1" ht="17.45" customHeight="1" x14ac:dyDescent="0.2">
      <c r="A174" s="272">
        <f>'Tbl1a&amp;b. A'!B174</f>
        <v>41807</v>
      </c>
      <c r="B174" s="339">
        <v>5.7851041666666667</v>
      </c>
      <c r="C174" s="274">
        <v>11.474754114583334</v>
      </c>
      <c r="D174" s="360">
        <v>1.29E-2</v>
      </c>
      <c r="E174" s="284">
        <v>12.2</v>
      </c>
      <c r="F174" s="339">
        <v>7130</v>
      </c>
      <c r="G174" s="278">
        <v>1.29E-2</v>
      </c>
      <c r="H174" s="338">
        <v>7130</v>
      </c>
      <c r="I174" s="273">
        <v>0.4023301237163438</v>
      </c>
      <c r="J174" s="341"/>
    </row>
    <row r="175" spans="1:10" s="167" customFormat="1" ht="17.45" customHeight="1" x14ac:dyDescent="0.2">
      <c r="A175" s="272">
        <f>'Tbl1a&amp;b. A'!B175</f>
        <v>41808</v>
      </c>
      <c r="B175" s="339">
        <v>8.3179166666666671</v>
      </c>
      <c r="C175" s="274">
        <v>16.498587708333336</v>
      </c>
      <c r="D175" s="360">
        <v>1.0699999999999999E-2</v>
      </c>
      <c r="E175" s="284">
        <v>12.4</v>
      </c>
      <c r="F175" s="339">
        <v>7380</v>
      </c>
      <c r="G175" s="278">
        <v>1.0699999999999999E-2</v>
      </c>
      <c r="H175" s="338">
        <v>7380</v>
      </c>
      <c r="I175" s="273">
        <v>0.47982182688637504</v>
      </c>
      <c r="J175" s="341"/>
    </row>
    <row r="176" spans="1:10" s="167" customFormat="1" ht="15.75" customHeight="1" x14ac:dyDescent="0.2">
      <c r="A176" s="272">
        <f>'Tbl1a&amp;b. A'!B176</f>
        <v>41809</v>
      </c>
      <c r="B176" s="339">
        <v>10.170624999999999</v>
      </c>
      <c r="C176" s="274">
        <v>20.173434687499999</v>
      </c>
      <c r="D176" s="360">
        <v>1.2E-2</v>
      </c>
      <c r="E176" s="284">
        <v>14.4</v>
      </c>
      <c r="F176" s="339">
        <v>8350</v>
      </c>
      <c r="G176" s="278">
        <v>1.2E-2</v>
      </c>
      <c r="H176" s="338">
        <v>8350</v>
      </c>
      <c r="I176" s="273">
        <v>0.65797674576749998</v>
      </c>
      <c r="J176" s="341"/>
    </row>
    <row r="177" spans="1:10" s="167" customFormat="1" ht="17.45" customHeight="1" x14ac:dyDescent="0.2">
      <c r="A177" s="272">
        <f>'Tbl1a&amp;b. A'!B177</f>
        <v>41810</v>
      </c>
      <c r="B177" s="339">
        <v>9.1557291666666618</v>
      </c>
      <c r="C177" s="274">
        <v>18.160388802083325</v>
      </c>
      <c r="D177" s="360">
        <v>1.1900000000000001E-2</v>
      </c>
      <c r="E177" s="284">
        <v>16.899999999999999</v>
      </c>
      <c r="F177" s="339">
        <v>9480</v>
      </c>
      <c r="G177" s="278">
        <v>1.1900000000000001E-2</v>
      </c>
      <c r="H177" s="338">
        <v>9480</v>
      </c>
      <c r="I177" s="273">
        <v>0.5873832474923435</v>
      </c>
      <c r="J177" s="341"/>
    </row>
    <row r="178" spans="1:10" s="167" customFormat="1" ht="17.45" customHeight="1" x14ac:dyDescent="0.2">
      <c r="A178" s="272">
        <f>'Tbl1a&amp;b. A'!B178</f>
        <v>41811</v>
      </c>
      <c r="B178" s="339">
        <v>12.905312500000003</v>
      </c>
      <c r="C178" s="274">
        <v>25.597687343750007</v>
      </c>
      <c r="D178" s="360">
        <v>2.0299999999999999E-2</v>
      </c>
      <c r="E178" s="284">
        <v>15.8</v>
      </c>
      <c r="F178" s="339">
        <v>8670</v>
      </c>
      <c r="G178" s="278">
        <v>2.0299999999999999E-2</v>
      </c>
      <c r="H178" s="338">
        <v>8670</v>
      </c>
      <c r="I178" s="273">
        <v>1.4123626382663441</v>
      </c>
      <c r="J178" s="341"/>
    </row>
    <row r="179" spans="1:10" s="167" customFormat="1" ht="17.45" customHeight="1" x14ac:dyDescent="0.2">
      <c r="A179" s="272">
        <f>'Tbl1a&amp;b. A'!B179</f>
        <v>41812</v>
      </c>
      <c r="B179" s="339">
        <v>18.982499999999991</v>
      </c>
      <c r="C179" s="274">
        <v>37.65178874999998</v>
      </c>
      <c r="D179" s="360">
        <v>3.4200000000000001E-2</v>
      </c>
      <c r="E179" s="284">
        <v>12.9</v>
      </c>
      <c r="F179" s="339">
        <v>7630</v>
      </c>
      <c r="G179" s="278">
        <v>3.4200000000000001E-2</v>
      </c>
      <c r="H179" s="338">
        <v>7630</v>
      </c>
      <c r="I179" s="273">
        <v>3.4999446143294981</v>
      </c>
      <c r="J179" s="341"/>
    </row>
    <row r="180" spans="1:10" s="167" customFormat="1" ht="17.45" customHeight="1" x14ac:dyDescent="0.2">
      <c r="A180" s="272">
        <f>'Tbl1a&amp;b. A'!B180</f>
        <v>41813</v>
      </c>
      <c r="B180" s="339">
        <v>11.681562499999993</v>
      </c>
      <c r="C180" s="274">
        <v>23.170379218749986</v>
      </c>
      <c r="D180" s="360">
        <v>3.8399999999999997E-2</v>
      </c>
      <c r="E180" s="284">
        <v>11.8</v>
      </c>
      <c r="F180" s="339">
        <v>6990</v>
      </c>
      <c r="G180" s="278">
        <v>3.8399999999999997E-2</v>
      </c>
      <c r="H180" s="338">
        <v>6990</v>
      </c>
      <c r="I180" s="273">
        <v>2.4183202835159983</v>
      </c>
      <c r="J180" s="341"/>
    </row>
    <row r="181" spans="1:10" s="167" customFormat="1" ht="17.45" customHeight="1" x14ac:dyDescent="0.2">
      <c r="A181" s="272">
        <f>'Tbl1a&amp;b. A'!B181</f>
        <v>41814</v>
      </c>
      <c r="B181" s="339">
        <v>12.406666666666659</v>
      </c>
      <c r="C181" s="274">
        <v>24.60862333333332</v>
      </c>
      <c r="D181" s="360">
        <v>1.34E-2</v>
      </c>
      <c r="E181" s="284">
        <v>12.6</v>
      </c>
      <c r="F181" s="339">
        <v>7400</v>
      </c>
      <c r="G181" s="278">
        <v>1.34E-2</v>
      </c>
      <c r="H181" s="338">
        <v>7400</v>
      </c>
      <c r="I181" s="273">
        <v>0.89627559214799957</v>
      </c>
      <c r="J181" s="341"/>
    </row>
    <row r="182" spans="1:10" s="167" customFormat="1" ht="17.45" customHeight="1" x14ac:dyDescent="0.2">
      <c r="A182" s="272">
        <f>'Tbl1a&amp;b. A'!B182</f>
        <v>41815</v>
      </c>
      <c r="B182" s="339">
        <v>10.424895833333331</v>
      </c>
      <c r="C182" s="274">
        <v>20.677780885416663</v>
      </c>
      <c r="D182" s="360">
        <v>3.8899999999999997E-2</v>
      </c>
      <c r="E182" s="284">
        <v>10.4</v>
      </c>
      <c r="F182" s="339">
        <v>6110</v>
      </c>
      <c r="G182" s="278">
        <v>3.8899999999999997E-2</v>
      </c>
      <c r="H182" s="338">
        <v>6110</v>
      </c>
      <c r="I182" s="273">
        <v>2.186265908571281</v>
      </c>
      <c r="J182" s="341"/>
    </row>
    <row r="183" spans="1:10" s="167" customFormat="1" ht="17.45" customHeight="1" x14ac:dyDescent="0.2">
      <c r="A183" s="272">
        <f>'Tbl1a&amp;b. A'!B183</f>
        <v>41816</v>
      </c>
      <c r="B183" s="339">
        <v>9.6714583333333373</v>
      </c>
      <c r="C183" s="274">
        <v>19.183337604166674</v>
      </c>
      <c r="D183" s="360">
        <v>3.6799999999999999E-2</v>
      </c>
      <c r="E183" s="284">
        <v>10.199999999999999</v>
      </c>
      <c r="F183" s="339">
        <v>6180</v>
      </c>
      <c r="G183" s="278">
        <v>3.6799999999999999E-2</v>
      </c>
      <c r="H183" s="338">
        <v>6180</v>
      </c>
      <c r="I183" s="273">
        <v>1.9187634671790008</v>
      </c>
      <c r="J183" s="341"/>
    </row>
    <row r="184" spans="1:10" s="167" customFormat="1" ht="17.45" customHeight="1" x14ac:dyDescent="0.2">
      <c r="A184" s="272">
        <f>'Tbl1a&amp;b. A'!B184</f>
        <v>41817</v>
      </c>
      <c r="B184" s="339">
        <v>9.6960416666666607</v>
      </c>
      <c r="C184" s="274">
        <v>19.232098645833322</v>
      </c>
      <c r="D184" s="360">
        <v>3.6400000000000002E-2</v>
      </c>
      <c r="E184" s="284">
        <v>11.3</v>
      </c>
      <c r="F184" s="339">
        <v>6730</v>
      </c>
      <c r="G184" s="278">
        <v>3.6400000000000002E-2</v>
      </c>
      <c r="H184" s="338">
        <v>6730</v>
      </c>
      <c r="I184" s="273">
        <v>1.9027315259452489</v>
      </c>
      <c r="J184" s="341"/>
    </row>
    <row r="185" spans="1:10" s="167" customFormat="1" ht="17.45" customHeight="1" x14ac:dyDescent="0.2">
      <c r="A185" s="272">
        <f>'Tbl1a&amp;b. A'!B185</f>
        <v>41818</v>
      </c>
      <c r="B185" s="339">
        <v>14.140937500000001</v>
      </c>
      <c r="C185" s="274">
        <v>28.048549531250003</v>
      </c>
      <c r="D185" s="360">
        <v>2.9899999999999999E-2</v>
      </c>
      <c r="E185" s="284">
        <v>14.3</v>
      </c>
      <c r="F185" s="339">
        <v>7850</v>
      </c>
      <c r="G185" s="278">
        <v>2.9899999999999999E-2</v>
      </c>
      <c r="H185" s="338">
        <v>7850</v>
      </c>
      <c r="I185" s="273">
        <v>2.2794551330155315</v>
      </c>
      <c r="J185" s="341"/>
    </row>
    <row r="186" spans="1:10" s="167" customFormat="1" ht="17.45" customHeight="1" x14ac:dyDescent="0.2">
      <c r="A186" s="272">
        <f>'Tbl1a&amp;b. A'!B186</f>
        <v>41819</v>
      </c>
      <c r="B186" s="339">
        <v>11.547812499999987</v>
      </c>
      <c r="C186" s="274">
        <v>22.905086093749976</v>
      </c>
      <c r="D186" s="360">
        <v>1.7999999999999999E-2</v>
      </c>
      <c r="E186" s="284">
        <v>16.100000000000001</v>
      </c>
      <c r="F186" s="339">
        <v>8630</v>
      </c>
      <c r="G186" s="278">
        <v>1.7999999999999999E-2</v>
      </c>
      <c r="H186" s="338">
        <v>8630</v>
      </c>
      <c r="I186" s="273">
        <v>1.1206084320506238</v>
      </c>
      <c r="J186" s="341"/>
    </row>
    <row r="187" spans="1:10" s="167" customFormat="1" ht="17.45" customHeight="1" x14ac:dyDescent="0.2">
      <c r="A187" s="272">
        <f>'Tbl1a&amp;b. A'!B187</f>
        <v>41820</v>
      </c>
      <c r="B187" s="339">
        <v>7.3593749999999991</v>
      </c>
      <c r="C187" s="274">
        <v>14.597320312499999</v>
      </c>
      <c r="D187" s="360">
        <v>2.1100000000000001E-2</v>
      </c>
      <c r="E187" s="284">
        <v>16.7</v>
      </c>
      <c r="F187" s="339">
        <v>9080</v>
      </c>
      <c r="G187" s="278">
        <v>2.1100000000000001E-2</v>
      </c>
      <c r="H187" s="338">
        <v>9080</v>
      </c>
      <c r="I187" s="273">
        <v>0.8371534004578125</v>
      </c>
      <c r="J187" s="341"/>
    </row>
    <row r="188" spans="1:10" s="167" customFormat="1" ht="17.45" customHeight="1" x14ac:dyDescent="0.2">
      <c r="A188" s="272">
        <f>+A187+1</f>
        <v>41821</v>
      </c>
      <c r="B188" s="339">
        <v>5.9376041666666657</v>
      </c>
      <c r="C188" s="274">
        <v>11.777237864583332</v>
      </c>
      <c r="D188" s="360">
        <v>3.9399999999999998E-2</v>
      </c>
      <c r="E188" s="284">
        <v>10.4</v>
      </c>
      <c r="F188" s="339">
        <v>6160</v>
      </c>
      <c r="G188" s="278">
        <v>3.9399999999999998E-2</v>
      </c>
      <c r="H188" s="338">
        <v>6160</v>
      </c>
      <c r="I188" s="273">
        <v>1.2612149811279372</v>
      </c>
      <c r="J188" s="341"/>
    </row>
    <row r="189" spans="1:10" s="167" customFormat="1" ht="17.45" customHeight="1" x14ac:dyDescent="0.2">
      <c r="A189" s="272">
        <f t="shared" ref="A189:A252" si="0">+A188+1</f>
        <v>41822</v>
      </c>
      <c r="B189" s="339">
        <v>6.0758333333333399</v>
      </c>
      <c r="C189" s="274">
        <v>12.05141541666668</v>
      </c>
      <c r="D189" s="360">
        <v>1.67E-2</v>
      </c>
      <c r="E189" s="284">
        <v>17.2</v>
      </c>
      <c r="F189" s="339">
        <v>9300</v>
      </c>
      <c r="G189" s="278">
        <v>1.67E-2</v>
      </c>
      <c r="H189" s="338">
        <v>9300</v>
      </c>
      <c r="I189" s="273">
        <v>0.54702097661175064</v>
      </c>
      <c r="J189" s="341"/>
    </row>
    <row r="190" spans="1:10" s="167" customFormat="1" ht="17.45" customHeight="1" x14ac:dyDescent="0.2">
      <c r="A190" s="272">
        <f t="shared" si="0"/>
        <v>41823</v>
      </c>
      <c r="B190" s="339">
        <v>8.3355208333333213</v>
      </c>
      <c r="C190" s="274">
        <v>16.533505572916642</v>
      </c>
      <c r="D190" s="360">
        <v>1.38E-2</v>
      </c>
      <c r="E190" s="284">
        <v>18</v>
      </c>
      <c r="F190" s="339">
        <v>9460</v>
      </c>
      <c r="G190" s="278">
        <v>1.38E-2</v>
      </c>
      <c r="H190" s="338">
        <v>9460</v>
      </c>
      <c r="I190" s="273">
        <v>0.62014534043118652</v>
      </c>
      <c r="J190" s="341"/>
    </row>
    <row r="191" spans="1:10" s="167" customFormat="1" ht="17.45" customHeight="1" x14ac:dyDescent="0.2">
      <c r="A191" s="272">
        <f t="shared" si="0"/>
        <v>41824</v>
      </c>
      <c r="B191" s="339">
        <v>6.2553125000000067</v>
      </c>
      <c r="C191" s="274">
        <v>12.407412343750014</v>
      </c>
      <c r="D191" s="360">
        <v>1.5599999999999999E-2</v>
      </c>
      <c r="E191" s="284">
        <v>19.2</v>
      </c>
      <c r="F191" s="339">
        <v>9830</v>
      </c>
      <c r="G191" s="278">
        <v>1.5599999999999999E-2</v>
      </c>
      <c r="H191" s="338">
        <v>9830</v>
      </c>
      <c r="I191" s="273">
        <v>0.52608420930487554</v>
      </c>
      <c r="J191" s="341"/>
    </row>
    <row r="192" spans="1:10" s="167" customFormat="1" ht="17.45" customHeight="1" x14ac:dyDescent="0.2">
      <c r="A192" s="272">
        <f t="shared" si="0"/>
        <v>41825</v>
      </c>
      <c r="B192" s="339">
        <v>5.1739583333333368</v>
      </c>
      <c r="C192" s="274">
        <v>10.262546354166673</v>
      </c>
      <c r="D192" s="360">
        <v>1.5800000000000002E-2</v>
      </c>
      <c r="E192" s="284">
        <v>19.100000000000001</v>
      </c>
      <c r="F192" s="339">
        <v>9940</v>
      </c>
      <c r="G192" s="278">
        <v>1.5800000000000002E-2</v>
      </c>
      <c r="H192" s="338">
        <v>9940</v>
      </c>
      <c r="I192" s="273">
        <v>0.44071889565187533</v>
      </c>
      <c r="J192" s="341"/>
    </row>
    <row r="193" spans="1:10" s="167" customFormat="1" ht="17.45" customHeight="1" x14ac:dyDescent="0.2">
      <c r="A193" s="272">
        <f t="shared" si="0"/>
        <v>41826</v>
      </c>
      <c r="B193" s="339">
        <v>4.4437499999999988</v>
      </c>
      <c r="C193" s="274">
        <v>8.814178124999998</v>
      </c>
      <c r="D193" s="360">
        <v>1.6E-2</v>
      </c>
      <c r="E193" s="284">
        <v>18.8</v>
      </c>
      <c r="F193" s="339">
        <v>9720</v>
      </c>
      <c r="G193" s="278">
        <v>1.6E-2</v>
      </c>
      <c r="H193" s="338">
        <v>9720</v>
      </c>
      <c r="I193" s="273">
        <v>0.38331097829999994</v>
      </c>
      <c r="J193" s="341"/>
    </row>
    <row r="194" spans="1:10" s="167" customFormat="1" ht="17.45" customHeight="1" x14ac:dyDescent="0.2">
      <c r="A194" s="272">
        <f t="shared" si="0"/>
        <v>41827</v>
      </c>
      <c r="B194" s="339">
        <v>5.1678125000000019</v>
      </c>
      <c r="C194" s="274">
        <v>10.250356093750003</v>
      </c>
      <c r="D194" s="360">
        <v>1.5800000000000002E-2</v>
      </c>
      <c r="E194" s="284">
        <v>19</v>
      </c>
      <c r="F194" s="339">
        <v>9870</v>
      </c>
      <c r="G194" s="278">
        <v>1.5800000000000002E-2</v>
      </c>
      <c r="H194" s="338">
        <v>9870</v>
      </c>
      <c r="I194" s="273">
        <v>0.4401953922324377</v>
      </c>
      <c r="J194" s="341"/>
    </row>
    <row r="195" spans="1:10" s="167" customFormat="1" ht="17.45" customHeight="1" x14ac:dyDescent="0.2">
      <c r="A195" s="272">
        <f t="shared" si="0"/>
        <v>41828</v>
      </c>
      <c r="B195" s="339">
        <v>5.4846875000000024</v>
      </c>
      <c r="C195" s="274">
        <v>10.878877656250005</v>
      </c>
      <c r="D195" s="360">
        <v>1.5800000000000002E-2</v>
      </c>
      <c r="E195" s="284">
        <v>19</v>
      </c>
      <c r="F195" s="339">
        <v>9810</v>
      </c>
      <c r="G195" s="278">
        <v>1.5800000000000002E-2</v>
      </c>
      <c r="H195" s="338">
        <v>9810</v>
      </c>
      <c r="I195" s="273">
        <v>0.46718687362106276</v>
      </c>
      <c r="J195" s="341"/>
    </row>
    <row r="196" spans="1:10" s="167" customFormat="1" ht="17.45" customHeight="1" x14ac:dyDescent="0.2">
      <c r="A196" s="272">
        <f t="shared" si="0"/>
        <v>41829</v>
      </c>
      <c r="B196" s="339">
        <v>4.9642708333333339</v>
      </c>
      <c r="C196" s="274">
        <v>9.8466311979166683</v>
      </c>
      <c r="D196" s="360">
        <v>1.5699999999999999E-2</v>
      </c>
      <c r="E196" s="284">
        <v>18.100000000000001</v>
      </c>
      <c r="F196" s="339">
        <v>10000</v>
      </c>
      <c r="G196" s="278">
        <v>1.5699999999999999E-2</v>
      </c>
      <c r="H196" s="338">
        <v>10000</v>
      </c>
      <c r="I196" s="273">
        <v>0.42018135445621879</v>
      </c>
      <c r="J196" s="341"/>
    </row>
    <row r="197" spans="1:10" s="167" customFormat="1" ht="17.45" customHeight="1" x14ac:dyDescent="0.2">
      <c r="A197" s="272">
        <f t="shared" si="0"/>
        <v>41830</v>
      </c>
      <c r="B197" s="339">
        <v>5.5452083333333313</v>
      </c>
      <c r="C197" s="274">
        <v>10.998920729166663</v>
      </c>
      <c r="D197" s="360">
        <v>1.47E-2</v>
      </c>
      <c r="E197" s="284">
        <v>16.8</v>
      </c>
      <c r="F197" s="339">
        <v>9360</v>
      </c>
      <c r="G197" s="278">
        <v>1.47E-2</v>
      </c>
      <c r="H197" s="338">
        <v>9360</v>
      </c>
      <c r="I197" s="273">
        <v>0.43945747816556235</v>
      </c>
      <c r="J197" s="341"/>
    </row>
    <row r="198" spans="1:10" s="167" customFormat="1" ht="17.45" customHeight="1" x14ac:dyDescent="0.2">
      <c r="A198" s="272">
        <f t="shared" si="0"/>
        <v>41831</v>
      </c>
      <c r="B198" s="339">
        <v>5.566041666666667</v>
      </c>
      <c r="C198" s="274">
        <v>11.040243645833334</v>
      </c>
      <c r="D198" s="360">
        <v>1.2999999999999999E-2</v>
      </c>
      <c r="E198" s="284">
        <v>16.8</v>
      </c>
      <c r="F198" s="339">
        <v>8990</v>
      </c>
      <c r="G198" s="278">
        <v>1.2999999999999999E-2</v>
      </c>
      <c r="H198" s="338">
        <v>8990</v>
      </c>
      <c r="I198" s="273">
        <v>0.39009596898187504</v>
      </c>
      <c r="J198" s="341"/>
    </row>
    <row r="199" spans="1:10" s="167" customFormat="1" ht="17.45" customHeight="1" x14ac:dyDescent="0.2">
      <c r="A199" s="272">
        <f t="shared" si="0"/>
        <v>41832</v>
      </c>
      <c r="B199" s="339">
        <v>5.5233333333333325</v>
      </c>
      <c r="C199" s="274">
        <v>10.955531666666666</v>
      </c>
      <c r="D199" s="360">
        <v>1.4200000000000001E-2</v>
      </c>
      <c r="E199" s="284">
        <v>16.7</v>
      </c>
      <c r="F199" s="339">
        <v>9000</v>
      </c>
      <c r="G199" s="278">
        <v>1.4200000000000001E-2</v>
      </c>
      <c r="H199" s="338">
        <v>9000</v>
      </c>
      <c r="I199" s="273">
        <v>0.42283531799399998</v>
      </c>
      <c r="J199" s="341"/>
    </row>
    <row r="200" spans="1:10" s="167" customFormat="1" ht="17.45" customHeight="1" x14ac:dyDescent="0.2">
      <c r="A200" s="272">
        <f t="shared" si="0"/>
        <v>41833</v>
      </c>
      <c r="B200" s="339">
        <v>6.0516666666666721</v>
      </c>
      <c r="C200" s="274">
        <v>12.003480833333345</v>
      </c>
      <c r="D200" s="360">
        <v>1.29E-2</v>
      </c>
      <c r="E200" s="284">
        <v>17.8</v>
      </c>
      <c r="F200" s="339">
        <v>9510</v>
      </c>
      <c r="G200" s="278">
        <v>1.29E-2</v>
      </c>
      <c r="H200" s="338">
        <v>9510</v>
      </c>
      <c r="I200" s="273">
        <v>0.42086844567450044</v>
      </c>
      <c r="J200" s="341"/>
    </row>
    <row r="201" spans="1:10" s="167" customFormat="1" ht="17.45" customHeight="1" x14ac:dyDescent="0.2">
      <c r="A201" s="272">
        <f t="shared" si="0"/>
        <v>41834</v>
      </c>
      <c r="B201" s="339">
        <v>5.6206250000000004</v>
      </c>
      <c r="C201" s="274">
        <v>11.148509687500001</v>
      </c>
      <c r="D201" s="360">
        <v>1.3100000000000001E-2</v>
      </c>
      <c r="E201" s="284">
        <v>18.5</v>
      </c>
      <c r="F201" s="339">
        <v>10000</v>
      </c>
      <c r="G201" s="278">
        <v>1.3100000000000001E-2</v>
      </c>
      <c r="H201" s="338">
        <v>10000</v>
      </c>
      <c r="I201" s="273">
        <v>0.39695160623118758</v>
      </c>
      <c r="J201" s="341"/>
    </row>
    <row r="202" spans="1:10" s="167" customFormat="1" ht="17.45" customHeight="1" x14ac:dyDescent="0.2">
      <c r="A202" s="272">
        <f t="shared" si="0"/>
        <v>41835</v>
      </c>
      <c r="B202" s="339">
        <v>5.4037500000000058</v>
      </c>
      <c r="C202" s="274">
        <v>10.718338125000011</v>
      </c>
      <c r="D202" s="360">
        <v>1.3299999999999999E-2</v>
      </c>
      <c r="E202" s="284">
        <v>18.899999999999999</v>
      </c>
      <c r="F202" s="339">
        <v>10100</v>
      </c>
      <c r="G202" s="278">
        <v>1.3299999999999999E-2</v>
      </c>
      <c r="H202" s="338">
        <v>10100</v>
      </c>
      <c r="I202" s="273">
        <v>0.38746149221587545</v>
      </c>
      <c r="J202" s="341"/>
    </row>
    <row r="203" spans="1:10" s="167" customFormat="1" ht="17.45" customHeight="1" x14ac:dyDescent="0.2">
      <c r="A203" s="272">
        <f t="shared" si="0"/>
        <v>41836</v>
      </c>
      <c r="B203" s="339">
        <v>5.4752083333333355</v>
      </c>
      <c r="C203" s="274">
        <v>10.86007572916667</v>
      </c>
      <c r="D203" s="360">
        <v>1.1299999999999999E-2</v>
      </c>
      <c r="E203" s="284">
        <v>20.100000000000001</v>
      </c>
      <c r="F203" s="339">
        <v>10300</v>
      </c>
      <c r="G203" s="278">
        <v>1.1299999999999999E-2</v>
      </c>
      <c r="H203" s="338">
        <v>10300</v>
      </c>
      <c r="I203" s="273">
        <v>0.3335498499001876</v>
      </c>
      <c r="J203" s="341"/>
    </row>
    <row r="204" spans="1:10" s="167" customFormat="1" ht="17.45" customHeight="1" x14ac:dyDescent="0.2">
      <c r="A204" s="272">
        <f t="shared" si="0"/>
        <v>41837</v>
      </c>
      <c r="B204" s="339">
        <v>5.4985416666666689</v>
      </c>
      <c r="C204" s="274">
        <v>10.906357395833338</v>
      </c>
      <c r="D204" s="360">
        <v>1.1599999999999999E-2</v>
      </c>
      <c r="E204" s="284">
        <v>20.7</v>
      </c>
      <c r="F204" s="339">
        <v>10700</v>
      </c>
      <c r="G204" s="278">
        <v>1.1599999999999999E-2</v>
      </c>
      <c r="H204" s="338">
        <v>10700</v>
      </c>
      <c r="I204" s="273">
        <v>0.34386436106175011</v>
      </c>
      <c r="J204" s="341"/>
    </row>
    <row r="205" spans="1:10" s="167" customFormat="1" ht="17.45" customHeight="1" x14ac:dyDescent="0.2">
      <c r="A205" s="272">
        <f t="shared" si="0"/>
        <v>41838</v>
      </c>
      <c r="B205" s="339">
        <v>5.5466666666666669</v>
      </c>
      <c r="C205" s="274">
        <v>11.001813333333335</v>
      </c>
      <c r="D205" s="360">
        <v>1.14E-2</v>
      </c>
      <c r="E205" s="284">
        <v>21.3</v>
      </c>
      <c r="F205" s="339">
        <v>10500</v>
      </c>
      <c r="G205" s="278">
        <v>1.14E-2</v>
      </c>
      <c r="H205" s="338">
        <v>10500</v>
      </c>
      <c r="I205" s="273">
        <v>0.34089338649600004</v>
      </c>
      <c r="J205" s="341"/>
    </row>
    <row r="206" spans="1:10" s="167" customFormat="1" ht="17.45" customHeight="1" x14ac:dyDescent="0.2">
      <c r="A206" s="272">
        <f t="shared" si="0"/>
        <v>41839</v>
      </c>
      <c r="B206" s="339">
        <v>5.5699999999999994</v>
      </c>
      <c r="C206" s="274">
        <v>11.048094999999998</v>
      </c>
      <c r="D206" s="360">
        <v>1.1299999999999999E-2</v>
      </c>
      <c r="E206" s="284">
        <v>21.2</v>
      </c>
      <c r="F206" s="339">
        <v>10500</v>
      </c>
      <c r="G206" s="278">
        <v>1.1299999999999999E-2</v>
      </c>
      <c r="H206" s="338">
        <v>10500</v>
      </c>
      <c r="I206" s="273">
        <v>0.3393245609729999</v>
      </c>
      <c r="J206" s="341"/>
    </row>
    <row r="207" spans="1:10" s="167" customFormat="1" ht="17.45" customHeight="1" x14ac:dyDescent="0.2">
      <c r="A207" s="272">
        <f t="shared" si="0"/>
        <v>41840</v>
      </c>
      <c r="B207" s="339">
        <v>5.5371875000000017</v>
      </c>
      <c r="C207" s="274">
        <v>10.983011406250004</v>
      </c>
      <c r="D207" s="360">
        <v>1.1299999999999999E-2</v>
      </c>
      <c r="E207" s="284">
        <v>20.5</v>
      </c>
      <c r="F207" s="339">
        <v>10400</v>
      </c>
      <c r="G207" s="278">
        <v>1.1299999999999999E-2</v>
      </c>
      <c r="H207" s="338">
        <v>10400</v>
      </c>
      <c r="I207" s="273">
        <v>0.33732562252471882</v>
      </c>
      <c r="J207" s="341"/>
    </row>
    <row r="208" spans="1:10" s="167" customFormat="1" ht="17.45" customHeight="1" x14ac:dyDescent="0.2">
      <c r="A208" s="272">
        <f t="shared" si="0"/>
        <v>41841</v>
      </c>
      <c r="B208" s="339">
        <v>5.4941666666666684</v>
      </c>
      <c r="C208" s="274">
        <v>10.897679583333337</v>
      </c>
      <c r="D208" s="360">
        <v>1.1299999999999999E-2</v>
      </c>
      <c r="E208" s="284">
        <v>20.6</v>
      </c>
      <c r="F208" s="339">
        <v>10600</v>
      </c>
      <c r="G208" s="278">
        <v>1.1299999999999999E-2</v>
      </c>
      <c r="H208" s="338">
        <v>10600</v>
      </c>
      <c r="I208" s="273">
        <v>0.33470479211475007</v>
      </c>
      <c r="J208" s="341"/>
    </row>
    <row r="209" spans="1:10" s="167" customFormat="1" ht="17.45" customHeight="1" x14ac:dyDescent="0.2">
      <c r="A209" s="272">
        <f t="shared" si="0"/>
        <v>41842</v>
      </c>
      <c r="B209" s="339">
        <v>5.5109375000000007</v>
      </c>
      <c r="C209" s="274">
        <v>10.930944531250002</v>
      </c>
      <c r="D209" s="360">
        <v>1.14E-2</v>
      </c>
      <c r="E209" s="284">
        <v>19.8</v>
      </c>
      <c r="F209" s="339">
        <v>10100</v>
      </c>
      <c r="G209" s="278">
        <v>1.14E-2</v>
      </c>
      <c r="H209" s="338">
        <v>10100</v>
      </c>
      <c r="I209" s="273">
        <v>0.33869750248968755</v>
      </c>
      <c r="J209" s="341"/>
    </row>
    <row r="210" spans="1:10" s="167" customFormat="1" ht="17.45" customHeight="1" x14ac:dyDescent="0.2">
      <c r="A210" s="272">
        <f t="shared" si="0"/>
        <v>41843</v>
      </c>
      <c r="B210" s="339">
        <v>5.5962499999999951</v>
      </c>
      <c r="C210" s="274">
        <v>11.100161874999991</v>
      </c>
      <c r="D210" s="360">
        <v>9.0399999999999994E-3</v>
      </c>
      <c r="E210" s="284">
        <v>18</v>
      </c>
      <c r="F210" s="339">
        <v>9230</v>
      </c>
      <c r="G210" s="278">
        <v>9.0399999999999994E-3</v>
      </c>
      <c r="H210" s="338">
        <v>9230</v>
      </c>
      <c r="I210" s="273">
        <v>0.27273896938529979</v>
      </c>
      <c r="J210" s="341"/>
    </row>
    <row r="211" spans="1:10" s="167" customFormat="1" ht="17.45" customHeight="1" x14ac:dyDescent="0.2">
      <c r="A211" s="272">
        <f t="shared" si="0"/>
        <v>41844</v>
      </c>
      <c r="B211" s="339">
        <v>6.8463541666666652</v>
      </c>
      <c r="C211" s="274">
        <v>13.579743489583331</v>
      </c>
      <c r="D211" s="360">
        <v>1.01E-2</v>
      </c>
      <c r="E211" s="284">
        <v>14.6</v>
      </c>
      <c r="F211" s="339">
        <v>8030</v>
      </c>
      <c r="G211" s="278">
        <v>1.01E-2</v>
      </c>
      <c r="H211" s="338">
        <v>8030</v>
      </c>
      <c r="I211" s="273">
        <v>0.37278840232734367</v>
      </c>
      <c r="J211" s="341"/>
    </row>
    <row r="212" spans="1:10" s="167" customFormat="1" ht="17.45" customHeight="1" x14ac:dyDescent="0.2">
      <c r="A212" s="272">
        <f t="shared" si="0"/>
        <v>41845</v>
      </c>
      <c r="B212" s="339">
        <v>7.59739583333333</v>
      </c>
      <c r="C212" s="274">
        <v>15.069434635416661</v>
      </c>
      <c r="D212" s="360">
        <v>1.04E-2</v>
      </c>
      <c r="E212" s="284">
        <v>15.5</v>
      </c>
      <c r="F212" s="339">
        <v>8270</v>
      </c>
      <c r="G212" s="278">
        <v>1.04E-2</v>
      </c>
      <c r="H212" s="338">
        <v>8270</v>
      </c>
      <c r="I212" s="273">
        <v>0.42597072272624981</v>
      </c>
      <c r="J212" s="341"/>
    </row>
    <row r="213" spans="1:10" s="167" customFormat="1" ht="17.45" customHeight="1" x14ac:dyDescent="0.2">
      <c r="A213" s="272">
        <f t="shared" si="0"/>
        <v>41846</v>
      </c>
      <c r="B213" s="339">
        <v>5.9905208333333304</v>
      </c>
      <c r="C213" s="274">
        <v>11.882198072916662</v>
      </c>
      <c r="D213" s="360">
        <v>1.0699999999999999E-2</v>
      </c>
      <c r="E213" s="284">
        <v>16.600000000000001</v>
      </c>
      <c r="F213" s="339">
        <v>8800</v>
      </c>
      <c r="G213" s="278">
        <v>1.0699999999999999E-2</v>
      </c>
      <c r="H213" s="338">
        <v>8800</v>
      </c>
      <c r="I213" s="273">
        <v>0.3455652136754061</v>
      </c>
      <c r="J213" s="341"/>
    </row>
    <row r="214" spans="1:10" s="167" customFormat="1" ht="17.45" customHeight="1" x14ac:dyDescent="0.2">
      <c r="A214" s="272">
        <f t="shared" si="0"/>
        <v>41847</v>
      </c>
      <c r="B214" s="339">
        <v>5.5490625000000007</v>
      </c>
      <c r="C214" s="274">
        <v>11.006565468750001</v>
      </c>
      <c r="D214" s="360">
        <v>1.1299999999999999E-2</v>
      </c>
      <c r="E214" s="284">
        <v>16.7</v>
      </c>
      <c r="F214" s="339">
        <v>8970</v>
      </c>
      <c r="G214" s="278">
        <v>1.1299999999999999E-2</v>
      </c>
      <c r="H214" s="338">
        <v>8970</v>
      </c>
      <c r="I214" s="273">
        <v>0.33804904786790624</v>
      </c>
      <c r="J214" s="341"/>
    </row>
    <row r="215" spans="1:10" s="167" customFormat="1" ht="17.45" customHeight="1" x14ac:dyDescent="0.2">
      <c r="A215" s="272">
        <f t="shared" si="0"/>
        <v>41848</v>
      </c>
      <c r="B215" s="339">
        <v>5.3031250000000059</v>
      </c>
      <c r="C215" s="274">
        <v>10.518748437500012</v>
      </c>
      <c r="D215" s="360">
        <v>9.6900000000000007E-3</v>
      </c>
      <c r="E215" s="284">
        <v>14.4</v>
      </c>
      <c r="F215" s="339">
        <v>7810</v>
      </c>
      <c r="G215" s="278">
        <v>9.6900000000000007E-3</v>
      </c>
      <c r="H215" s="338">
        <v>7810</v>
      </c>
      <c r="I215" s="273">
        <v>0.27703669547278159</v>
      </c>
      <c r="J215" s="341"/>
    </row>
    <row r="216" spans="1:10" s="167" customFormat="1" ht="17.45" customHeight="1" x14ac:dyDescent="0.2">
      <c r="A216" s="272">
        <f t="shared" si="0"/>
        <v>41849</v>
      </c>
      <c r="B216" s="339">
        <v>4.9518750000000011</v>
      </c>
      <c r="C216" s="274">
        <v>9.8220440625000016</v>
      </c>
      <c r="D216" s="360">
        <v>9.3900000000000008E-3</v>
      </c>
      <c r="E216" s="284">
        <v>16.600000000000001</v>
      </c>
      <c r="F216" s="339">
        <v>8920</v>
      </c>
      <c r="G216" s="278">
        <v>9.3900000000000008E-3</v>
      </c>
      <c r="H216" s="338">
        <v>8920</v>
      </c>
      <c r="I216" s="273">
        <v>0.25067840500400634</v>
      </c>
      <c r="J216" s="341"/>
    </row>
    <row r="217" spans="1:10" s="167" customFormat="1" ht="17.45" customHeight="1" x14ac:dyDescent="0.2">
      <c r="A217" s="272">
        <f t="shared" si="0"/>
        <v>41850</v>
      </c>
      <c r="B217" s="339">
        <v>5.060312500000002</v>
      </c>
      <c r="C217" s="274">
        <v>10.037129843750003</v>
      </c>
      <c r="D217" s="360">
        <v>1.09E-2</v>
      </c>
      <c r="E217" s="284">
        <v>19.2</v>
      </c>
      <c r="F217" s="339">
        <v>10200</v>
      </c>
      <c r="G217" s="278">
        <v>1.09E-2</v>
      </c>
      <c r="H217" s="338">
        <v>10200</v>
      </c>
      <c r="I217" s="273">
        <v>0.29736201617690633</v>
      </c>
      <c r="J217" s="341"/>
    </row>
    <row r="218" spans="1:10" s="167" customFormat="1" ht="17.45" customHeight="1" x14ac:dyDescent="0.2">
      <c r="A218" s="272">
        <f t="shared" si="0"/>
        <v>41851</v>
      </c>
      <c r="B218" s="339">
        <v>4.7462499999999981</v>
      </c>
      <c r="C218" s="274">
        <v>9.4141868749999968</v>
      </c>
      <c r="D218" s="360">
        <v>1.0800000000000001E-2</v>
      </c>
      <c r="E218" s="284">
        <v>19.399999999999999</v>
      </c>
      <c r="F218" s="339">
        <v>10000</v>
      </c>
      <c r="G218" s="278">
        <v>1.0800000000000001E-2</v>
      </c>
      <c r="H218" s="338">
        <v>10000</v>
      </c>
      <c r="I218" s="273">
        <v>0.27634780720349994</v>
      </c>
      <c r="J218" s="341"/>
    </row>
    <row r="219" spans="1:10" s="167" customFormat="1" ht="17.45" customHeight="1" x14ac:dyDescent="0.2">
      <c r="A219" s="272">
        <f t="shared" si="0"/>
        <v>41852</v>
      </c>
      <c r="B219" s="339">
        <v>3.9367000666666665</v>
      </c>
      <c r="C219" s="274">
        <v>7.8084445822333333</v>
      </c>
      <c r="D219" s="360">
        <v>1.06E-2</v>
      </c>
      <c r="E219" s="284">
        <v>19.8</v>
      </c>
      <c r="F219" s="339">
        <v>10300</v>
      </c>
      <c r="G219" s="278">
        <v>1.06E-2</v>
      </c>
      <c r="H219" s="338">
        <v>10300</v>
      </c>
      <c r="I219" s="273">
        <v>0.22496753516980814</v>
      </c>
      <c r="J219" s="341"/>
    </row>
    <row r="220" spans="1:10" s="167" customFormat="1" ht="17.45" customHeight="1" x14ac:dyDescent="0.2">
      <c r="A220" s="272">
        <f t="shared" si="0"/>
        <v>41853</v>
      </c>
      <c r="B220" s="339">
        <v>3.3692323333333376</v>
      </c>
      <c r="C220" s="274">
        <v>6.6828723331666753</v>
      </c>
      <c r="D220" s="360">
        <v>1.0800000000000001E-2</v>
      </c>
      <c r="E220" s="284">
        <v>20.2</v>
      </c>
      <c r="F220" s="339">
        <v>10500</v>
      </c>
      <c r="G220" s="278">
        <v>1.0800000000000001E-2</v>
      </c>
      <c r="H220" s="338">
        <v>10500</v>
      </c>
      <c r="I220" s="273">
        <v>0.19617170761670788</v>
      </c>
      <c r="J220" s="341"/>
    </row>
    <row r="221" spans="1:10" s="167" customFormat="1" ht="17.45" customHeight="1" x14ac:dyDescent="0.2">
      <c r="A221" s="272">
        <f t="shared" si="0"/>
        <v>41854</v>
      </c>
      <c r="B221" s="339">
        <v>2.5743291333333347</v>
      </c>
      <c r="C221" s="274">
        <v>5.1061818359666695</v>
      </c>
      <c r="D221" s="360">
        <v>1.09E-2</v>
      </c>
      <c r="E221" s="284">
        <v>20.3</v>
      </c>
      <c r="F221" s="339">
        <v>10500</v>
      </c>
      <c r="G221" s="278">
        <v>1.09E-2</v>
      </c>
      <c r="H221" s="338">
        <v>10500</v>
      </c>
      <c r="I221" s="273">
        <v>0.15127676430871573</v>
      </c>
      <c r="J221" s="341"/>
    </row>
    <row r="222" spans="1:10" s="167" customFormat="1" ht="17.45" customHeight="1" x14ac:dyDescent="0.2">
      <c r="A222" s="272">
        <f t="shared" si="0"/>
        <v>41855</v>
      </c>
      <c r="B222" s="339">
        <v>1.5180631749999958</v>
      </c>
      <c r="C222" s="274">
        <v>3.0110783076124918</v>
      </c>
      <c r="D222" s="360">
        <v>1.11E-2</v>
      </c>
      <c r="E222" s="284">
        <v>20.6</v>
      </c>
      <c r="F222" s="339">
        <v>10600</v>
      </c>
      <c r="G222" s="278">
        <v>1.11E-2</v>
      </c>
      <c r="H222" s="338">
        <v>10600</v>
      </c>
      <c r="I222" s="273">
        <v>9.0843630325007349E-2</v>
      </c>
      <c r="J222" s="341"/>
    </row>
    <row r="223" spans="1:10" s="167" customFormat="1" ht="17.45" customHeight="1" x14ac:dyDescent="0.2">
      <c r="A223" s="272">
        <f t="shared" si="0"/>
        <v>41856</v>
      </c>
      <c r="B223" s="339">
        <v>0.81375262916666768</v>
      </c>
      <c r="C223" s="274">
        <v>1.6140783399520855</v>
      </c>
      <c r="D223" s="360">
        <v>1.0999999999999999E-2</v>
      </c>
      <c r="E223" s="284">
        <v>20.7</v>
      </c>
      <c r="F223" s="339">
        <v>10700</v>
      </c>
      <c r="G223" s="278">
        <v>1.0999999999999999E-2</v>
      </c>
      <c r="H223" s="338">
        <v>10700</v>
      </c>
      <c r="I223" s="273">
        <v>4.8257714207887444E-2</v>
      </c>
      <c r="J223" s="341"/>
    </row>
    <row r="224" spans="1:10" s="167" customFormat="1" ht="17.45" customHeight="1" x14ac:dyDescent="0.2">
      <c r="A224" s="272">
        <f t="shared" si="0"/>
        <v>41857</v>
      </c>
      <c r="B224" s="339">
        <v>0.78208150416666999</v>
      </c>
      <c r="C224" s="274">
        <v>1.55125866351459</v>
      </c>
      <c r="D224" s="360">
        <v>1.21E-2</v>
      </c>
      <c r="E224" s="284">
        <v>21.7</v>
      </c>
      <c r="F224" s="339">
        <v>11400</v>
      </c>
      <c r="G224" s="278">
        <v>1.21E-2</v>
      </c>
      <c r="H224" s="338">
        <v>11400</v>
      </c>
      <c r="I224" s="273">
        <v>5.1017484673935132E-2</v>
      </c>
      <c r="J224" s="341"/>
    </row>
    <row r="225" spans="1:10" s="167" customFormat="1" ht="17.45" customHeight="1" x14ac:dyDescent="0.2">
      <c r="A225" s="272">
        <f t="shared" si="0"/>
        <v>41858</v>
      </c>
      <c r="B225" s="339">
        <v>1.2524171583333319</v>
      </c>
      <c r="C225" s="274">
        <v>2.4841694335541638</v>
      </c>
      <c r="D225" s="360">
        <v>1.0500000000000001E-2</v>
      </c>
      <c r="E225" s="284">
        <v>21.7</v>
      </c>
      <c r="F225" s="339">
        <v>11300</v>
      </c>
      <c r="G225" s="278">
        <v>1.0500000000000001E-2</v>
      </c>
      <c r="H225" s="338">
        <v>11300</v>
      </c>
      <c r="I225" s="273">
        <v>7.0895711464202274E-2</v>
      </c>
      <c r="J225" s="341"/>
    </row>
    <row r="226" spans="1:10" s="167" customFormat="1" ht="17.45" customHeight="1" x14ac:dyDescent="0.2">
      <c r="A226" s="272">
        <f t="shared" si="0"/>
        <v>41859</v>
      </c>
      <c r="B226" s="339">
        <v>1.7579645833333315</v>
      </c>
      <c r="C226" s="274">
        <v>3.4869227510416629</v>
      </c>
      <c r="D226" s="360">
        <v>1.01E-2</v>
      </c>
      <c r="E226" s="284">
        <v>21.7</v>
      </c>
      <c r="F226" s="339">
        <v>11300</v>
      </c>
      <c r="G226" s="278">
        <v>1.01E-2</v>
      </c>
      <c r="H226" s="338">
        <v>11300</v>
      </c>
      <c r="I226" s="273">
        <v>9.5722305977045521E-2</v>
      </c>
      <c r="J226" s="341"/>
    </row>
    <row r="227" spans="1:10" s="167" customFormat="1" ht="17.45" customHeight="1" x14ac:dyDescent="0.2">
      <c r="A227" s="272">
        <f t="shared" si="0"/>
        <v>41860</v>
      </c>
      <c r="B227" s="339">
        <v>1.4857639499999964</v>
      </c>
      <c r="C227" s="274">
        <v>2.9470127948249929</v>
      </c>
      <c r="D227" s="360">
        <v>9.1199999999999996E-3</v>
      </c>
      <c r="E227" s="284">
        <v>21.6</v>
      </c>
      <c r="F227" s="339">
        <v>11300</v>
      </c>
      <c r="G227" s="278">
        <v>9.1199999999999996E-3</v>
      </c>
      <c r="H227" s="338">
        <v>11300</v>
      </c>
      <c r="I227" s="273">
        <v>7.3051024680169094E-2</v>
      </c>
      <c r="J227" s="341"/>
    </row>
    <row r="228" spans="1:10" s="167" customFormat="1" ht="17.45" customHeight="1" x14ac:dyDescent="0.2">
      <c r="A228" s="272">
        <f t="shared" si="0"/>
        <v>41861</v>
      </c>
      <c r="B228" s="339">
        <v>0.80917229583333616</v>
      </c>
      <c r="C228" s="274">
        <v>1.6049932487854224</v>
      </c>
      <c r="D228" s="360">
        <v>9.1299999999999992E-3</v>
      </c>
      <c r="E228" s="284">
        <v>21.5</v>
      </c>
      <c r="F228" s="339">
        <v>11200</v>
      </c>
      <c r="G228" s="278">
        <v>9.1299999999999992E-3</v>
      </c>
      <c r="H228" s="338">
        <v>11200</v>
      </c>
      <c r="I228" s="273">
        <v>3.9828453166314837E-2</v>
      </c>
      <c r="J228" s="341"/>
    </row>
    <row r="229" spans="1:10" s="167" customFormat="1" ht="17.45" customHeight="1" x14ac:dyDescent="0.2">
      <c r="A229" s="272">
        <f t="shared" si="0"/>
        <v>41862</v>
      </c>
      <c r="B229" s="339">
        <v>0.44408782916667283</v>
      </c>
      <c r="C229" s="274">
        <v>0.88084820915209561</v>
      </c>
      <c r="D229" s="360">
        <v>9.2200000000000008E-3</v>
      </c>
      <c r="E229" s="284">
        <v>21.7</v>
      </c>
      <c r="F229" s="339">
        <v>11200</v>
      </c>
      <c r="G229" s="278">
        <v>9.2200000000000008E-3</v>
      </c>
      <c r="H229" s="338">
        <v>11200</v>
      </c>
      <c r="I229" s="273">
        <v>2.2074020887423149E-2</v>
      </c>
      <c r="J229" s="341"/>
    </row>
    <row r="230" spans="1:10" s="167" customFormat="1" ht="17.45" customHeight="1" x14ac:dyDescent="0.2">
      <c r="A230" s="272">
        <f t="shared" si="0"/>
        <v>41863</v>
      </c>
      <c r="B230" s="339">
        <v>0.16949939583333617</v>
      </c>
      <c r="C230" s="274">
        <v>0.33620205163542233</v>
      </c>
      <c r="D230" s="360">
        <v>9.4999999999999998E-3</v>
      </c>
      <c r="E230" s="284">
        <v>21.9</v>
      </c>
      <c r="F230" s="339">
        <v>11300</v>
      </c>
      <c r="G230" s="278">
        <v>9.4999999999999998E-3</v>
      </c>
      <c r="H230" s="338">
        <v>11300</v>
      </c>
      <c r="I230" s="273">
        <v>8.6810731752782391E-3</v>
      </c>
      <c r="J230" s="341"/>
    </row>
    <row r="231" spans="1:10" s="167" customFormat="1" ht="17.45" customHeight="1" x14ac:dyDescent="0.2">
      <c r="A231" s="272">
        <f t="shared" si="0"/>
        <v>41864</v>
      </c>
      <c r="B231" s="339">
        <v>9.7059200000001677E-2</v>
      </c>
      <c r="C231" s="274">
        <v>0.19251692320000333</v>
      </c>
      <c r="D231" s="360">
        <v>1.01E-2</v>
      </c>
      <c r="E231" s="284">
        <v>22.5</v>
      </c>
      <c r="F231" s="339">
        <v>11000</v>
      </c>
      <c r="G231" s="278">
        <v>1.01E-2</v>
      </c>
      <c r="H231" s="338">
        <v>11000</v>
      </c>
      <c r="I231" s="273">
        <v>5.2849360723018516E-3</v>
      </c>
      <c r="J231" s="341"/>
    </row>
    <row r="232" spans="1:10" s="167" customFormat="1" ht="17.45" customHeight="1" x14ac:dyDescent="0.2">
      <c r="A232" s="272">
        <f t="shared" si="0"/>
        <v>41865</v>
      </c>
      <c r="B232" s="339">
        <v>0.14154466666666912</v>
      </c>
      <c r="C232" s="274">
        <v>0.28075384633333822</v>
      </c>
      <c r="D232" s="360">
        <v>9.8899999999999995E-3</v>
      </c>
      <c r="E232" s="284">
        <v>22.2</v>
      </c>
      <c r="F232" s="339">
        <v>11400</v>
      </c>
      <c r="G232" s="278">
        <v>9.8899999999999995E-3</v>
      </c>
      <c r="H232" s="338">
        <v>11400</v>
      </c>
      <c r="I232" s="273">
        <v>7.546949758363391E-3</v>
      </c>
      <c r="J232" s="341"/>
    </row>
    <row r="233" spans="1:10" s="167" customFormat="1" ht="17.45" customHeight="1" x14ac:dyDescent="0.2">
      <c r="A233" s="272">
        <f t="shared" si="0"/>
        <v>41866</v>
      </c>
      <c r="B233" s="339">
        <v>5.257373333333424E-2</v>
      </c>
      <c r="C233" s="274">
        <v>0.10428000006666846</v>
      </c>
      <c r="D233" s="360">
        <v>8.6199999999999992E-3</v>
      </c>
      <c r="E233" s="284">
        <v>22.3</v>
      </c>
      <c r="F233" s="339">
        <v>11700</v>
      </c>
      <c r="G233" s="278">
        <v>8.6199999999999992E-3</v>
      </c>
      <c r="H233" s="338">
        <v>11700</v>
      </c>
      <c r="I233" s="273">
        <v>2.4431928063619857E-3</v>
      </c>
      <c r="J233" s="341"/>
    </row>
    <row r="234" spans="1:10" s="167" customFormat="1" ht="17.45" customHeight="1" x14ac:dyDescent="0.2">
      <c r="A234" s="272">
        <f t="shared" si="0"/>
        <v>41867</v>
      </c>
      <c r="B234" s="339">
        <v>0</v>
      </c>
      <c r="C234" s="274">
        <v>0</v>
      </c>
      <c r="D234" s="360">
        <v>8.6400000000000001E-3</v>
      </c>
      <c r="E234" s="284">
        <v>22.4</v>
      </c>
      <c r="F234" s="339">
        <v>11600</v>
      </c>
      <c r="G234" s="278">
        <v>8.6400000000000001E-3</v>
      </c>
      <c r="H234" s="338">
        <v>11600</v>
      </c>
      <c r="I234" s="273">
        <v>0</v>
      </c>
      <c r="J234" s="341"/>
    </row>
    <row r="235" spans="1:10" s="167" customFormat="1" ht="17.45" customHeight="1" x14ac:dyDescent="0.2">
      <c r="A235" s="272">
        <f t="shared" si="0"/>
        <v>41868</v>
      </c>
      <c r="B235" s="339">
        <v>0</v>
      </c>
      <c r="C235" s="274">
        <v>0</v>
      </c>
      <c r="D235" s="360">
        <v>8.6E-3</v>
      </c>
      <c r="E235" s="284">
        <v>23.2</v>
      </c>
      <c r="F235" s="339">
        <v>11500</v>
      </c>
      <c r="G235" s="278">
        <v>8.6E-3</v>
      </c>
      <c r="H235" s="338">
        <v>11500</v>
      </c>
      <c r="I235" s="273">
        <v>0</v>
      </c>
      <c r="J235" s="341"/>
    </row>
    <row r="236" spans="1:10" s="167" customFormat="1" ht="17.45" customHeight="1" x14ac:dyDescent="0.2">
      <c r="A236" s="272">
        <f t="shared" si="0"/>
        <v>41869</v>
      </c>
      <c r="B236" s="339">
        <v>0</v>
      </c>
      <c r="C236" s="274">
        <v>0</v>
      </c>
      <c r="D236" s="360">
        <v>8.5599999999999999E-3</v>
      </c>
      <c r="E236" s="284">
        <v>22.8</v>
      </c>
      <c r="F236" s="339">
        <v>11500</v>
      </c>
      <c r="G236" s="278">
        <v>8.5599999999999999E-3</v>
      </c>
      <c r="H236" s="338">
        <v>11500</v>
      </c>
      <c r="I236" s="273">
        <v>0</v>
      </c>
      <c r="J236" s="341"/>
    </row>
    <row r="237" spans="1:10" s="167" customFormat="1" ht="17.45" customHeight="1" x14ac:dyDescent="0.2">
      <c r="A237" s="272">
        <f t="shared" si="0"/>
        <v>41870</v>
      </c>
      <c r="B237" s="339">
        <v>0</v>
      </c>
      <c r="C237" s="274">
        <v>0</v>
      </c>
      <c r="D237" s="360">
        <v>8.6899999999999998E-3</v>
      </c>
      <c r="E237" s="284">
        <v>22.6</v>
      </c>
      <c r="F237" s="339">
        <v>11700</v>
      </c>
      <c r="G237" s="278">
        <v>8.6899999999999998E-3</v>
      </c>
      <c r="H237" s="338">
        <v>11700</v>
      </c>
      <c r="I237" s="273">
        <v>0</v>
      </c>
      <c r="J237" s="341"/>
    </row>
    <row r="238" spans="1:10" s="167" customFormat="1" ht="17.45" customHeight="1" x14ac:dyDescent="0.2">
      <c r="A238" s="272">
        <f t="shared" si="0"/>
        <v>41871</v>
      </c>
      <c r="B238" s="339">
        <v>0</v>
      </c>
      <c r="C238" s="274">
        <v>0</v>
      </c>
      <c r="D238" s="360">
        <v>9.58E-3</v>
      </c>
      <c r="E238" s="284">
        <v>22.8</v>
      </c>
      <c r="F238" s="339">
        <v>11900</v>
      </c>
      <c r="G238" s="278">
        <v>9.58E-3</v>
      </c>
      <c r="H238" s="338">
        <v>11900</v>
      </c>
      <c r="I238" s="273">
        <v>0</v>
      </c>
      <c r="J238" s="341"/>
    </row>
    <row r="239" spans="1:10" s="167" customFormat="1" ht="17.45" customHeight="1" x14ac:dyDescent="0.2">
      <c r="A239" s="272">
        <f t="shared" si="0"/>
        <v>41872</v>
      </c>
      <c r="B239" s="339">
        <v>0</v>
      </c>
      <c r="C239" s="274">
        <v>0</v>
      </c>
      <c r="D239" s="360">
        <v>9.5200000000000007E-3</v>
      </c>
      <c r="E239" s="284">
        <v>22.7</v>
      </c>
      <c r="F239" s="339">
        <v>11800</v>
      </c>
      <c r="G239" s="278">
        <v>9.5200000000000007E-3</v>
      </c>
      <c r="H239" s="338">
        <v>11800</v>
      </c>
      <c r="I239" s="273">
        <v>0</v>
      </c>
      <c r="J239" s="341"/>
    </row>
    <row r="240" spans="1:10" s="167" customFormat="1" ht="17.45" customHeight="1" x14ac:dyDescent="0.2">
      <c r="A240" s="272">
        <f t="shared" si="0"/>
        <v>41873</v>
      </c>
      <c r="B240" s="339">
        <v>8.088266666666807E-3</v>
      </c>
      <c r="C240" s="274">
        <v>1.6043076933333612E-2</v>
      </c>
      <c r="D240" s="360">
        <v>9.58E-3</v>
      </c>
      <c r="E240" s="284">
        <v>23.2</v>
      </c>
      <c r="F240" s="339">
        <v>11700</v>
      </c>
      <c r="G240" s="278">
        <v>9.58E-3</v>
      </c>
      <c r="H240" s="338">
        <v>11700</v>
      </c>
      <c r="I240" s="273">
        <v>4.1773669614399123E-4</v>
      </c>
      <c r="J240" s="341"/>
    </row>
    <row r="241" spans="1:10" s="167" customFormat="1" ht="17.45" customHeight="1" x14ac:dyDescent="0.2">
      <c r="A241" s="272">
        <f t="shared" si="0"/>
        <v>41874</v>
      </c>
      <c r="B241" s="339">
        <v>0</v>
      </c>
      <c r="C241" s="274">
        <v>0</v>
      </c>
      <c r="D241" s="360">
        <v>8.9899999999999997E-3</v>
      </c>
      <c r="E241" s="284">
        <v>22.8</v>
      </c>
      <c r="F241" s="339">
        <v>11800</v>
      </c>
      <c r="G241" s="278">
        <v>8.9899999999999997E-3</v>
      </c>
      <c r="H241" s="338">
        <v>11800</v>
      </c>
      <c r="I241" s="273">
        <v>0</v>
      </c>
      <c r="J241" s="341"/>
    </row>
    <row r="242" spans="1:10" s="167" customFormat="1" ht="17.45" customHeight="1" x14ac:dyDescent="0.2">
      <c r="A242" s="272">
        <f t="shared" si="0"/>
        <v>41875</v>
      </c>
      <c r="B242" s="339">
        <v>0</v>
      </c>
      <c r="C242" s="274">
        <v>0</v>
      </c>
      <c r="D242" s="360">
        <v>8.8699999999999994E-3</v>
      </c>
      <c r="E242" s="284">
        <v>22.3</v>
      </c>
      <c r="F242" s="339">
        <v>12000</v>
      </c>
      <c r="G242" s="278">
        <v>8.8699999999999994E-3</v>
      </c>
      <c r="H242" s="338">
        <v>12000</v>
      </c>
      <c r="I242" s="273">
        <v>0</v>
      </c>
      <c r="J242" s="341"/>
    </row>
    <row r="243" spans="1:10" s="167" customFormat="1" ht="17.45" customHeight="1" x14ac:dyDescent="0.2">
      <c r="A243" s="272">
        <f t="shared" si="0"/>
        <v>41876</v>
      </c>
      <c r="B243" s="339">
        <v>0</v>
      </c>
      <c r="C243" s="274">
        <v>0</v>
      </c>
      <c r="D243" s="360">
        <v>9.0500000000000008E-3</v>
      </c>
      <c r="E243" s="284">
        <v>22.5</v>
      </c>
      <c r="F243" s="339">
        <v>11800</v>
      </c>
      <c r="G243" s="278">
        <v>9.0500000000000008E-3</v>
      </c>
      <c r="H243" s="338">
        <v>11800</v>
      </c>
      <c r="I243" s="273">
        <v>0</v>
      </c>
      <c r="J243" s="341"/>
    </row>
    <row r="244" spans="1:10" s="167" customFormat="1" ht="17.45" customHeight="1" x14ac:dyDescent="0.2">
      <c r="A244" s="272">
        <f t="shared" si="0"/>
        <v>41877</v>
      </c>
      <c r="B244" s="339">
        <v>0</v>
      </c>
      <c r="C244" s="274">
        <v>0</v>
      </c>
      <c r="D244" s="360">
        <v>8.7799999999999996E-3</v>
      </c>
      <c r="E244" s="284">
        <v>23.7</v>
      </c>
      <c r="F244" s="339">
        <v>12000</v>
      </c>
      <c r="G244" s="278">
        <v>8.7799999999999996E-3</v>
      </c>
      <c r="H244" s="338">
        <v>12000</v>
      </c>
      <c r="I244" s="273">
        <v>0</v>
      </c>
      <c r="J244" s="341"/>
    </row>
    <row r="245" spans="1:10" s="167" customFormat="1" ht="17.45" customHeight="1" x14ac:dyDescent="0.2">
      <c r="A245" s="272">
        <f t="shared" si="0"/>
        <v>41878</v>
      </c>
      <c r="B245" s="339">
        <v>0</v>
      </c>
      <c r="C245" s="274">
        <v>0</v>
      </c>
      <c r="D245" s="360">
        <v>9.0500000000000008E-3</v>
      </c>
      <c r="E245" s="284">
        <v>25</v>
      </c>
      <c r="F245" s="339">
        <v>12500</v>
      </c>
      <c r="G245" s="278">
        <v>9.0500000000000008E-3</v>
      </c>
      <c r="H245" s="338">
        <v>12500</v>
      </c>
      <c r="I245" s="273">
        <v>0</v>
      </c>
      <c r="J245" s="341"/>
    </row>
    <row r="246" spans="1:10" s="167" customFormat="1" ht="17.45" customHeight="1" x14ac:dyDescent="0.2">
      <c r="A246" s="272">
        <f t="shared" si="0"/>
        <v>41879</v>
      </c>
      <c r="B246" s="339">
        <v>0</v>
      </c>
      <c r="C246" s="274">
        <v>0</v>
      </c>
      <c r="D246" s="360">
        <v>8.77E-3</v>
      </c>
      <c r="E246" s="284">
        <v>24.6</v>
      </c>
      <c r="F246" s="339">
        <v>12400</v>
      </c>
      <c r="G246" s="278">
        <v>8.77E-3</v>
      </c>
      <c r="H246" s="338">
        <v>12400</v>
      </c>
      <c r="I246" s="273">
        <v>0</v>
      </c>
      <c r="J246" s="341"/>
    </row>
    <row r="247" spans="1:10" s="167" customFormat="1" ht="17.45" customHeight="1" x14ac:dyDescent="0.2">
      <c r="A247" s="272">
        <f t="shared" si="0"/>
        <v>41880</v>
      </c>
      <c r="B247" s="339">
        <v>0</v>
      </c>
      <c r="C247" s="274">
        <v>0</v>
      </c>
      <c r="D247" s="360">
        <v>8.8100000000000001E-3</v>
      </c>
      <c r="E247" s="284">
        <v>25</v>
      </c>
      <c r="F247" s="339">
        <v>12600</v>
      </c>
      <c r="G247" s="278">
        <v>8.8100000000000001E-3</v>
      </c>
      <c r="H247" s="338">
        <v>12600</v>
      </c>
      <c r="I247" s="273">
        <v>0</v>
      </c>
      <c r="J247" s="341"/>
    </row>
    <row r="248" spans="1:10" s="167" customFormat="1" ht="17.45" customHeight="1" x14ac:dyDescent="0.2">
      <c r="A248" s="272">
        <f t="shared" si="0"/>
        <v>41881</v>
      </c>
      <c r="B248" s="339">
        <v>8.3509983333334356E-2</v>
      </c>
      <c r="C248" s="274">
        <v>0.1656420519416687</v>
      </c>
      <c r="D248" s="360">
        <v>8.5400000000000007E-3</v>
      </c>
      <c r="E248" s="284">
        <v>24</v>
      </c>
      <c r="F248" s="339">
        <v>12500</v>
      </c>
      <c r="G248" s="278">
        <v>8.5400000000000007E-3</v>
      </c>
      <c r="H248" s="338">
        <v>12500</v>
      </c>
      <c r="I248" s="273">
        <v>3.8448369298954704E-3</v>
      </c>
      <c r="J248" s="341"/>
    </row>
    <row r="249" spans="1:10" s="167" customFormat="1" ht="17.45" customHeight="1" x14ac:dyDescent="0.2">
      <c r="A249" s="272">
        <f t="shared" si="0"/>
        <v>41882</v>
      </c>
      <c r="B249" s="339">
        <v>1.4374297208333318</v>
      </c>
      <c r="C249" s="274">
        <v>2.8511418512729136</v>
      </c>
      <c r="D249" s="360">
        <v>8.4899999999999993E-3</v>
      </c>
      <c r="E249" s="284">
        <v>24</v>
      </c>
      <c r="F249" s="339">
        <v>12600</v>
      </c>
      <c r="G249" s="278">
        <v>8.4899999999999993E-3</v>
      </c>
      <c r="H249" s="338">
        <v>12600</v>
      </c>
      <c r="I249" s="273">
        <v>6.5792436154440526E-2</v>
      </c>
      <c r="J249" s="341"/>
    </row>
    <row r="250" spans="1:10" s="167" customFormat="1" ht="17.45" customHeight="1" x14ac:dyDescent="0.2">
      <c r="A250" s="272">
        <f t="shared" si="0"/>
        <v>41883</v>
      </c>
      <c r="B250" s="339">
        <v>2.9340200333333359</v>
      </c>
      <c r="C250" s="274">
        <v>5.8196287361166723</v>
      </c>
      <c r="D250" s="360">
        <v>8.7200000000000003E-3</v>
      </c>
      <c r="E250" s="284">
        <v>24.4</v>
      </c>
      <c r="F250" s="339">
        <v>12800</v>
      </c>
      <c r="G250" s="278">
        <v>8.7200000000000003E-3</v>
      </c>
      <c r="H250" s="338">
        <v>12800</v>
      </c>
      <c r="I250" s="273">
        <v>0.13793078788955179</v>
      </c>
      <c r="J250" s="341"/>
    </row>
    <row r="251" spans="1:10" s="167" customFormat="1" ht="17.45" customHeight="1" x14ac:dyDescent="0.2">
      <c r="A251" s="272">
        <f t="shared" si="0"/>
        <v>41884</v>
      </c>
      <c r="B251" s="339">
        <v>3.2185373250000038</v>
      </c>
      <c r="C251" s="274">
        <v>6.3839687841375072</v>
      </c>
      <c r="D251" s="360">
        <v>9.6200000000000001E-3</v>
      </c>
      <c r="E251" s="284">
        <v>24.2</v>
      </c>
      <c r="F251" s="339">
        <v>12800</v>
      </c>
      <c r="G251" s="278">
        <v>9.6200000000000001E-3</v>
      </c>
      <c r="H251" s="338">
        <v>12800</v>
      </c>
      <c r="I251" s="273">
        <v>0.16692265323384886</v>
      </c>
      <c r="J251" s="341"/>
    </row>
    <row r="252" spans="1:10" s="167" customFormat="1" ht="17.45" customHeight="1" x14ac:dyDescent="0.2">
      <c r="A252" s="272">
        <f t="shared" si="0"/>
        <v>41885</v>
      </c>
      <c r="B252" s="339">
        <v>1.5614338458333294</v>
      </c>
      <c r="C252" s="274">
        <v>3.0971040332104089</v>
      </c>
      <c r="D252" s="360">
        <v>1.04E-2</v>
      </c>
      <c r="E252" s="284">
        <v>25</v>
      </c>
      <c r="F252" s="339">
        <v>13000</v>
      </c>
      <c r="G252" s="278">
        <v>1.04E-2</v>
      </c>
      <c r="H252" s="338">
        <v>13000</v>
      </c>
      <c r="I252" s="273">
        <v>8.7546459127565257E-2</v>
      </c>
      <c r="J252" s="341"/>
    </row>
    <row r="253" spans="1:10" s="167" customFormat="1" ht="17.45" customHeight="1" x14ac:dyDescent="0.2">
      <c r="A253" s="272">
        <f t="shared" ref="A253:A316" si="1">+A252+1</f>
        <v>41886</v>
      </c>
      <c r="B253" s="339">
        <v>1.0011335083333333</v>
      </c>
      <c r="C253" s="274">
        <v>1.9857483137791665</v>
      </c>
      <c r="D253" s="360">
        <v>1.0200000000000001E-2</v>
      </c>
      <c r="E253" s="284">
        <v>25.7</v>
      </c>
      <c r="F253" s="339">
        <v>13500</v>
      </c>
      <c r="G253" s="278">
        <v>1.0200000000000001E-2</v>
      </c>
      <c r="H253" s="338">
        <v>13500</v>
      </c>
      <c r="I253" s="273">
        <v>5.5052091951888107E-2</v>
      </c>
      <c r="J253" s="341"/>
    </row>
    <row r="254" spans="1:10" s="167" customFormat="1" ht="17.45" customHeight="1" x14ac:dyDescent="0.2">
      <c r="A254" s="272">
        <f t="shared" si="1"/>
        <v>41887</v>
      </c>
      <c r="B254" s="339">
        <v>0.60154428333333865</v>
      </c>
      <c r="C254" s="274">
        <v>1.1931630859916773</v>
      </c>
      <c r="D254" s="360">
        <v>9.5200000000000007E-3</v>
      </c>
      <c r="E254" s="284">
        <v>25.8</v>
      </c>
      <c r="F254" s="339">
        <v>13300</v>
      </c>
      <c r="G254" s="278">
        <v>9.5200000000000007E-3</v>
      </c>
      <c r="H254" s="338">
        <v>13300</v>
      </c>
      <c r="I254" s="273">
        <v>3.0873524388745612E-2</v>
      </c>
      <c r="J254" s="341"/>
    </row>
    <row r="255" spans="1:10" s="167" customFormat="1" ht="17.45" customHeight="1" x14ac:dyDescent="0.2">
      <c r="A255" s="272">
        <f t="shared" si="1"/>
        <v>41888</v>
      </c>
      <c r="B255" s="339">
        <v>0.37589808333333941</v>
      </c>
      <c r="C255" s="274">
        <v>0.74559384829167874</v>
      </c>
      <c r="D255" s="360">
        <v>9.2399999999999999E-3</v>
      </c>
      <c r="E255" s="284">
        <v>25.5</v>
      </c>
      <c r="F255" s="339">
        <v>13200</v>
      </c>
      <c r="G255" s="278">
        <v>9.2399999999999999E-3</v>
      </c>
      <c r="H255" s="338">
        <v>13200</v>
      </c>
      <c r="I255" s="273">
        <v>1.8725082496028674E-2</v>
      </c>
      <c r="J255" s="341"/>
    </row>
    <row r="256" spans="1:10" s="167" customFormat="1" ht="17.45" customHeight="1" x14ac:dyDescent="0.2">
      <c r="A256" s="272">
        <f t="shared" si="1"/>
        <v>41889</v>
      </c>
      <c r="B256" s="339">
        <v>0.2702485250000049</v>
      </c>
      <c r="C256" s="274">
        <v>0.5360379493375097</v>
      </c>
      <c r="D256" s="360">
        <v>8.9700000000000005E-3</v>
      </c>
      <c r="E256" s="284">
        <v>25.6</v>
      </c>
      <c r="F256" s="339">
        <v>13200</v>
      </c>
      <c r="G256" s="278">
        <v>8.9700000000000005E-3</v>
      </c>
      <c r="H256" s="338">
        <v>13200</v>
      </c>
      <c r="I256" s="273">
        <v>1.3068851782305184E-2</v>
      </c>
      <c r="J256" s="341"/>
    </row>
    <row r="257" spans="1:10" s="167" customFormat="1" ht="17.45" customHeight="1" x14ac:dyDescent="0.2">
      <c r="A257" s="272">
        <f t="shared" si="1"/>
        <v>41890</v>
      </c>
      <c r="B257" s="339">
        <v>0.21802899583333724</v>
      </c>
      <c r="C257" s="274">
        <v>0.43246051323542439</v>
      </c>
      <c r="D257" s="360">
        <v>8.9800000000000001E-3</v>
      </c>
      <c r="E257" s="284">
        <v>25.9</v>
      </c>
      <c r="F257" s="339">
        <v>13300</v>
      </c>
      <c r="G257" s="278">
        <v>8.9800000000000001E-3</v>
      </c>
      <c r="H257" s="338">
        <v>13300</v>
      </c>
      <c r="I257" s="273">
        <v>1.0555340521265473E-2</v>
      </c>
      <c r="J257" s="341"/>
    </row>
    <row r="258" spans="1:10" s="167" customFormat="1" ht="17.45" customHeight="1" x14ac:dyDescent="0.2">
      <c r="A258" s="272">
        <f t="shared" si="1"/>
        <v>41891</v>
      </c>
      <c r="B258" s="339">
        <v>0.14119046250000233</v>
      </c>
      <c r="C258" s="274">
        <v>0.28005128236875465</v>
      </c>
      <c r="D258" s="360">
        <v>9.4599999999999997E-3</v>
      </c>
      <c r="E258" s="284">
        <v>25.7</v>
      </c>
      <c r="F258" s="339">
        <v>13300</v>
      </c>
      <c r="G258" s="278">
        <v>9.4599999999999997E-3</v>
      </c>
      <c r="H258" s="338">
        <v>13300</v>
      </c>
      <c r="I258" s="273">
        <v>7.2007569866244826E-3</v>
      </c>
      <c r="J258" s="341"/>
    </row>
    <row r="259" spans="1:10" s="167" customFormat="1" ht="17.45" customHeight="1" x14ac:dyDescent="0.2">
      <c r="A259" s="272">
        <f t="shared" si="1"/>
        <v>41892</v>
      </c>
      <c r="B259" s="339">
        <v>0.19411840000000344</v>
      </c>
      <c r="C259" s="274">
        <v>0.38503384640000682</v>
      </c>
      <c r="D259" s="360">
        <v>9.6699999999999998E-3</v>
      </c>
      <c r="E259" s="284">
        <v>27.9</v>
      </c>
      <c r="F259" s="339">
        <v>13800</v>
      </c>
      <c r="G259" s="278">
        <v>9.6699999999999998E-3</v>
      </c>
      <c r="H259" s="338">
        <v>13800</v>
      </c>
      <c r="I259" s="273">
        <v>1.0119867686962162E-2</v>
      </c>
      <c r="J259" s="341"/>
    </row>
    <row r="260" spans="1:10" s="167" customFormat="1" ht="17.45" customHeight="1" x14ac:dyDescent="0.2">
      <c r="A260" s="272">
        <f t="shared" si="1"/>
        <v>41893</v>
      </c>
      <c r="B260" s="339">
        <v>0.2062508000000037</v>
      </c>
      <c r="C260" s="274">
        <v>0.40909846180000736</v>
      </c>
      <c r="D260" s="360">
        <v>1.03E-2</v>
      </c>
      <c r="E260" s="284">
        <v>27.2</v>
      </c>
      <c r="F260" s="339">
        <v>14100</v>
      </c>
      <c r="G260" s="278">
        <v>1.03E-2</v>
      </c>
      <c r="H260" s="338">
        <v>14100</v>
      </c>
      <c r="I260" s="273">
        <v>1.1452875077475924E-2</v>
      </c>
      <c r="J260" s="341"/>
    </row>
    <row r="261" spans="1:10" s="167" customFormat="1" ht="17.45" customHeight="1" x14ac:dyDescent="0.2">
      <c r="A261" s="272">
        <f t="shared" si="1"/>
        <v>41894</v>
      </c>
      <c r="B261" s="339">
        <v>0.16985360000000294</v>
      </c>
      <c r="C261" s="274">
        <v>0.33690461560000584</v>
      </c>
      <c r="D261" s="360">
        <v>8.3300000000000006E-3</v>
      </c>
      <c r="E261" s="284">
        <v>27.6</v>
      </c>
      <c r="F261" s="339">
        <v>14000</v>
      </c>
      <c r="G261" s="278">
        <v>8.3300000000000006E-3</v>
      </c>
      <c r="H261" s="338">
        <v>14000</v>
      </c>
      <c r="I261" s="273">
        <v>7.6278371875227969E-3</v>
      </c>
      <c r="J261" s="341"/>
    </row>
    <row r="262" spans="1:10" s="167" customFormat="1" ht="17.45" customHeight="1" x14ac:dyDescent="0.2">
      <c r="A262" s="272">
        <f t="shared" si="1"/>
        <v>41895</v>
      </c>
      <c r="B262" s="339">
        <v>0.16580946666666954</v>
      </c>
      <c r="C262" s="274">
        <v>0.32888307713333903</v>
      </c>
      <c r="D262" s="360">
        <v>8.6700000000000006E-3</v>
      </c>
      <c r="E262" s="284">
        <v>27.4</v>
      </c>
      <c r="F262" s="339">
        <v>13900</v>
      </c>
      <c r="G262" s="278">
        <v>8.6700000000000006E-3</v>
      </c>
      <c r="H262" s="338">
        <v>13900</v>
      </c>
      <c r="I262" s="273">
        <v>7.7501494456317628E-3</v>
      </c>
      <c r="J262" s="341"/>
    </row>
    <row r="263" spans="1:10" s="167" customFormat="1" ht="17.45" customHeight="1" x14ac:dyDescent="0.2">
      <c r="A263" s="272">
        <f t="shared" si="1"/>
        <v>41896</v>
      </c>
      <c r="B263" s="339">
        <v>0.18163179583333644</v>
      </c>
      <c r="C263" s="274">
        <v>0.36026666703542282</v>
      </c>
      <c r="D263" s="360">
        <v>8.3199999999999993E-3</v>
      </c>
      <c r="E263" s="284">
        <v>27</v>
      </c>
      <c r="F263" s="339">
        <v>13900</v>
      </c>
      <c r="G263" s="278">
        <v>8.3199999999999993E-3</v>
      </c>
      <c r="H263" s="338">
        <v>13900</v>
      </c>
      <c r="I263" s="273">
        <v>8.1469839443389629E-3</v>
      </c>
      <c r="J263" s="341"/>
    </row>
    <row r="264" spans="1:10" s="167" customFormat="1" ht="17.45" customHeight="1" x14ac:dyDescent="0.2">
      <c r="A264" s="272">
        <f t="shared" si="1"/>
        <v>41897</v>
      </c>
      <c r="B264" s="339">
        <v>0.12536813333333549</v>
      </c>
      <c r="C264" s="274">
        <v>0.24866769246667095</v>
      </c>
      <c r="D264" s="360">
        <v>8.3899999999999999E-3</v>
      </c>
      <c r="E264" s="284">
        <v>26.7</v>
      </c>
      <c r="F264" s="339">
        <v>13900</v>
      </c>
      <c r="G264" s="278">
        <v>8.3899999999999999E-3</v>
      </c>
      <c r="H264" s="338">
        <v>13900</v>
      </c>
      <c r="I264" s="273">
        <v>5.6706230323638127E-3</v>
      </c>
      <c r="J264" s="341"/>
    </row>
    <row r="265" spans="1:10" s="167" customFormat="1" ht="17.45" customHeight="1" x14ac:dyDescent="0.2">
      <c r="A265" s="272">
        <f t="shared" si="1"/>
        <v>41898</v>
      </c>
      <c r="B265" s="339">
        <v>0.12941226666666891</v>
      </c>
      <c r="C265" s="274">
        <v>0.25668923093333779</v>
      </c>
      <c r="D265" s="360">
        <v>8.7299999999999999E-3</v>
      </c>
      <c r="E265" s="284">
        <v>26.9</v>
      </c>
      <c r="F265" s="339">
        <v>13800</v>
      </c>
      <c r="G265" s="278">
        <v>8.7299999999999999E-3</v>
      </c>
      <c r="H265" s="338">
        <v>13800</v>
      </c>
      <c r="I265" s="273">
        <v>6.0907580080785699E-3</v>
      </c>
      <c r="J265" s="341"/>
    </row>
    <row r="266" spans="1:10" s="167" customFormat="1" ht="17.45" customHeight="1" x14ac:dyDescent="0.2">
      <c r="A266" s="272">
        <f t="shared" si="1"/>
        <v>41899</v>
      </c>
      <c r="B266" s="339">
        <v>0.16914519166666939</v>
      </c>
      <c r="C266" s="274">
        <v>0.33549948767083876</v>
      </c>
      <c r="D266" s="360">
        <v>9.0600000000000003E-3</v>
      </c>
      <c r="E266" s="284">
        <v>29.2</v>
      </c>
      <c r="F266" s="339">
        <v>14100</v>
      </c>
      <c r="G266" s="278">
        <v>9.0600000000000003E-3</v>
      </c>
      <c r="H266" s="338">
        <v>14100</v>
      </c>
      <c r="I266" s="273">
        <v>8.2617017238534179E-3</v>
      </c>
      <c r="J266" s="341"/>
    </row>
    <row r="267" spans="1:10" s="167" customFormat="1" ht="17.45" customHeight="1" x14ac:dyDescent="0.2">
      <c r="A267" s="272">
        <f t="shared" si="1"/>
        <v>41900</v>
      </c>
      <c r="B267" s="339">
        <v>0.10514746666666848</v>
      </c>
      <c r="C267" s="274">
        <v>0.20856000013333692</v>
      </c>
      <c r="D267" s="360">
        <v>9.2800000000000001E-3</v>
      </c>
      <c r="E267" s="284">
        <v>28.9</v>
      </c>
      <c r="F267" s="339">
        <v>13800</v>
      </c>
      <c r="G267" s="278">
        <v>9.2800000000000001E-3</v>
      </c>
      <c r="H267" s="338">
        <v>13800</v>
      </c>
      <c r="I267" s="273">
        <v>5.2605172257631626E-3</v>
      </c>
      <c r="J267" s="341"/>
    </row>
    <row r="268" spans="1:10" s="167" customFormat="1" ht="17.45" customHeight="1" x14ac:dyDescent="0.2">
      <c r="A268" s="272">
        <f t="shared" si="1"/>
        <v>41901</v>
      </c>
      <c r="B268" s="339">
        <v>0.11727986666666869</v>
      </c>
      <c r="C268" s="274">
        <v>0.23262461553333735</v>
      </c>
      <c r="D268" s="360">
        <v>8.3300000000000006E-3</v>
      </c>
      <c r="E268" s="284">
        <v>28.3</v>
      </c>
      <c r="F268" s="339">
        <v>14100</v>
      </c>
      <c r="G268" s="278">
        <v>8.3300000000000006E-3</v>
      </c>
      <c r="H268" s="338">
        <v>14100</v>
      </c>
      <c r="I268" s="273">
        <v>5.2668399628133591E-3</v>
      </c>
      <c r="J268" s="341"/>
    </row>
    <row r="269" spans="1:10" s="167" customFormat="1" ht="17.45" customHeight="1" x14ac:dyDescent="0.2">
      <c r="A269" s="272">
        <f t="shared" si="1"/>
        <v>41902</v>
      </c>
      <c r="B269" s="339">
        <v>9.301506666666827E-2</v>
      </c>
      <c r="C269" s="274">
        <v>0.18449538473333651</v>
      </c>
      <c r="D269" s="360">
        <v>7.9000000000000008E-3</v>
      </c>
      <c r="E269" s="284">
        <v>28.6</v>
      </c>
      <c r="F269" s="339">
        <v>14000</v>
      </c>
      <c r="G269" s="278">
        <v>7.9000000000000008E-3</v>
      </c>
      <c r="H269" s="338">
        <v>14000</v>
      </c>
      <c r="I269" s="273">
        <v>3.9615218000711491E-3</v>
      </c>
      <c r="J269" s="341"/>
    </row>
    <row r="270" spans="1:10" s="167" customFormat="1" ht="17.45" customHeight="1" x14ac:dyDescent="0.2">
      <c r="A270" s="272">
        <f t="shared" si="1"/>
        <v>41903</v>
      </c>
      <c r="B270" s="339">
        <v>7.6838533333334666E-2</v>
      </c>
      <c r="C270" s="274">
        <v>0.15240923086666933</v>
      </c>
      <c r="D270" s="360">
        <v>8.9499999999999996E-3</v>
      </c>
      <c r="E270" s="284">
        <v>28.4</v>
      </c>
      <c r="F270" s="339">
        <v>13900</v>
      </c>
      <c r="G270" s="278">
        <v>8.9499999999999996E-3</v>
      </c>
      <c r="H270" s="338">
        <v>13900</v>
      </c>
      <c r="I270" s="273">
        <v>3.7075221909856847E-3</v>
      </c>
      <c r="J270" s="341"/>
    </row>
    <row r="271" spans="1:10" s="167" customFormat="1" ht="17.45" customHeight="1" x14ac:dyDescent="0.2">
      <c r="A271" s="272">
        <f t="shared" si="1"/>
        <v>41904</v>
      </c>
      <c r="B271" s="339">
        <v>0.10110333333333509</v>
      </c>
      <c r="C271" s="274">
        <v>0.20053846166667014</v>
      </c>
      <c r="D271" s="360">
        <v>8.5500000000000003E-3</v>
      </c>
      <c r="E271" s="284">
        <v>28.4</v>
      </c>
      <c r="F271" s="339">
        <v>13800</v>
      </c>
      <c r="G271" s="278">
        <v>8.5500000000000003E-3</v>
      </c>
      <c r="H271" s="338">
        <v>13800</v>
      </c>
      <c r="I271" s="273">
        <v>4.660293256825581E-3</v>
      </c>
      <c r="J271" s="341"/>
    </row>
    <row r="272" spans="1:10" s="167" customFormat="1" ht="17.45" customHeight="1" x14ac:dyDescent="0.2">
      <c r="A272" s="272">
        <f t="shared" si="1"/>
        <v>41905</v>
      </c>
      <c r="B272" s="339">
        <v>0.11288152916666851</v>
      </c>
      <c r="C272" s="274">
        <v>0.223900513102087</v>
      </c>
      <c r="D272" s="360">
        <v>9.3200000000000002E-3</v>
      </c>
      <c r="E272" s="284">
        <v>28.8</v>
      </c>
      <c r="F272" s="339">
        <v>13900</v>
      </c>
      <c r="G272" s="278">
        <v>9.3200000000000002E-3</v>
      </c>
      <c r="H272" s="338">
        <v>13900</v>
      </c>
      <c r="I272" s="273">
        <v>5.671794061778924E-3</v>
      </c>
      <c r="J272" s="341"/>
    </row>
    <row r="273" spans="1:10" s="167" customFormat="1" ht="17.45" customHeight="1" x14ac:dyDescent="0.2">
      <c r="A273" s="272">
        <f t="shared" si="1"/>
        <v>41906</v>
      </c>
      <c r="B273" s="339">
        <v>0.18127759166666965</v>
      </c>
      <c r="C273" s="274">
        <v>0.35956410307083925</v>
      </c>
      <c r="D273" s="360">
        <v>8.77E-3</v>
      </c>
      <c r="E273" s="284">
        <v>29.3</v>
      </c>
      <c r="F273" s="339">
        <v>14100</v>
      </c>
      <c r="G273" s="278">
        <v>8.77E-3</v>
      </c>
      <c r="H273" s="338">
        <v>14100</v>
      </c>
      <c r="I273" s="273">
        <v>8.5708791859251642E-3</v>
      </c>
      <c r="J273" s="341"/>
    </row>
    <row r="274" spans="1:10" s="167" customFormat="1" ht="17.45" customHeight="1" x14ac:dyDescent="0.2">
      <c r="A274" s="272">
        <f t="shared" si="1"/>
        <v>41907</v>
      </c>
      <c r="B274" s="339">
        <v>0.20589659583333697</v>
      </c>
      <c r="C274" s="274">
        <v>0.4083958978354239</v>
      </c>
      <c r="D274" s="360">
        <v>8.0000000000000002E-3</v>
      </c>
      <c r="E274" s="284">
        <v>29.3</v>
      </c>
      <c r="F274" s="339">
        <v>14200</v>
      </c>
      <c r="G274" s="278">
        <v>8.0000000000000002E-3</v>
      </c>
      <c r="H274" s="338">
        <v>14200</v>
      </c>
      <c r="I274" s="273">
        <v>8.8801604025334577E-3</v>
      </c>
      <c r="J274" s="341"/>
    </row>
    <row r="275" spans="1:10" s="167" customFormat="1" ht="17.45" customHeight="1" x14ac:dyDescent="0.2">
      <c r="A275" s="272">
        <f t="shared" si="1"/>
        <v>41908</v>
      </c>
      <c r="B275" s="339">
        <v>0.19780832916667004</v>
      </c>
      <c r="C275" s="274">
        <v>0.39235282090209006</v>
      </c>
      <c r="D275" s="360">
        <v>8.3800000000000003E-3</v>
      </c>
      <c r="E275" s="284">
        <v>29.2</v>
      </c>
      <c r="F275" s="339">
        <v>14000</v>
      </c>
      <c r="G275" s="278">
        <v>8.3800000000000003E-3</v>
      </c>
      <c r="H275" s="338">
        <v>14000</v>
      </c>
      <c r="I275" s="273">
        <v>8.9365574252355615E-3</v>
      </c>
      <c r="J275" s="341"/>
    </row>
    <row r="276" spans="1:10" s="167" customFormat="1" ht="17.45" customHeight="1" x14ac:dyDescent="0.2">
      <c r="A276" s="272">
        <f t="shared" si="1"/>
        <v>41909</v>
      </c>
      <c r="B276" s="339">
        <v>0.14963293333333591</v>
      </c>
      <c r="C276" s="274">
        <v>0.29679692326667179</v>
      </c>
      <c r="D276" s="360">
        <v>8.2000000000000007E-3</v>
      </c>
      <c r="E276" s="284">
        <v>29</v>
      </c>
      <c r="F276" s="339">
        <v>14000</v>
      </c>
      <c r="G276" s="278">
        <v>8.2000000000000007E-3</v>
      </c>
      <c r="H276" s="338">
        <v>14000</v>
      </c>
      <c r="I276" s="273">
        <v>6.6148911069982743E-3</v>
      </c>
      <c r="J276" s="341"/>
    </row>
    <row r="277" spans="1:10" s="167" customFormat="1" ht="17.45" customHeight="1" x14ac:dyDescent="0.2">
      <c r="A277" s="272">
        <f t="shared" si="1"/>
        <v>41910</v>
      </c>
      <c r="B277" s="339">
        <v>8.0174258333334511E-2</v>
      </c>
      <c r="C277" s="274">
        <v>0.159025641404169</v>
      </c>
      <c r="D277" s="360">
        <v>9.2300000000000004E-3</v>
      </c>
      <c r="E277" s="284">
        <v>29.1</v>
      </c>
      <c r="F277" s="339">
        <v>13900</v>
      </c>
      <c r="G277" s="278">
        <v>9.2300000000000004E-3</v>
      </c>
      <c r="H277" s="338">
        <v>13900</v>
      </c>
      <c r="I277" s="273">
        <v>3.9894985294961841E-3</v>
      </c>
      <c r="J277" s="341"/>
    </row>
    <row r="278" spans="1:10" s="167" customFormat="1" ht="17.45" customHeight="1" x14ac:dyDescent="0.2">
      <c r="A278" s="272">
        <f t="shared" si="1"/>
        <v>41911</v>
      </c>
      <c r="B278" s="339">
        <v>4.044133333333403E-2</v>
      </c>
      <c r="C278" s="274">
        <v>8.0215384666668055E-2</v>
      </c>
      <c r="D278" s="360">
        <v>9.6799999999999994E-3</v>
      </c>
      <c r="E278" s="284">
        <v>29.1</v>
      </c>
      <c r="F278" s="339">
        <v>14000</v>
      </c>
      <c r="G278" s="278">
        <v>9.6799999999999994E-3</v>
      </c>
      <c r="H278" s="338">
        <v>14000</v>
      </c>
      <c r="I278" s="273">
        <v>2.1104860222723562E-3</v>
      </c>
      <c r="J278" s="341"/>
    </row>
    <row r="279" spans="1:10" s="167" customFormat="1" ht="17.45" customHeight="1" x14ac:dyDescent="0.2">
      <c r="A279" s="272">
        <f t="shared" si="1"/>
        <v>41912</v>
      </c>
      <c r="B279" s="339">
        <v>8.4926800000001468E-2</v>
      </c>
      <c r="C279" s="274">
        <v>0.16845230780000292</v>
      </c>
      <c r="D279" s="360">
        <v>0.01</v>
      </c>
      <c r="E279" s="284">
        <v>29.4</v>
      </c>
      <c r="F279" s="339">
        <v>14200</v>
      </c>
      <c r="G279" s="278">
        <v>0.01</v>
      </c>
      <c r="H279" s="338">
        <v>14200</v>
      </c>
      <c r="I279" s="273">
        <v>4.578533726004079E-3</v>
      </c>
      <c r="J279" s="341"/>
    </row>
    <row r="280" spans="1:10" s="167" customFormat="1" ht="17.45" customHeight="1" x14ac:dyDescent="0.2">
      <c r="A280" s="272">
        <f t="shared" si="1"/>
        <v>41913</v>
      </c>
      <c r="B280" s="339">
        <v>1.213240000000021E-2</v>
      </c>
      <c r="C280" s="274">
        <v>2.4064615400000416E-2</v>
      </c>
      <c r="D280" s="360">
        <v>9.3699999999999999E-3</v>
      </c>
      <c r="E280" s="284">
        <v>30.4</v>
      </c>
      <c r="F280" s="339">
        <v>14600</v>
      </c>
      <c r="G280" s="278">
        <v>9.3699999999999999E-3</v>
      </c>
      <c r="H280" s="338">
        <v>14600</v>
      </c>
      <c r="I280" s="273">
        <v>6.1286944303797451E-4</v>
      </c>
      <c r="J280" s="341"/>
    </row>
    <row r="281" spans="1:10" s="167" customFormat="1" ht="17.45" customHeight="1" x14ac:dyDescent="0.2">
      <c r="A281" s="272">
        <f t="shared" si="1"/>
        <v>41914</v>
      </c>
      <c r="B281" s="339">
        <v>4.8529600000000839E-2</v>
      </c>
      <c r="C281" s="274">
        <v>9.6258461600001663E-2</v>
      </c>
      <c r="D281" s="360">
        <v>9.0100000000000006E-3</v>
      </c>
      <c r="E281" s="284">
        <v>30.1</v>
      </c>
      <c r="F281" s="339">
        <v>14700</v>
      </c>
      <c r="G281" s="278">
        <v>9.0100000000000006E-3</v>
      </c>
      <c r="H281" s="338">
        <v>14700</v>
      </c>
      <c r="I281" s="273">
        <v>2.3572907926455288E-3</v>
      </c>
      <c r="J281" s="341"/>
    </row>
    <row r="282" spans="1:10" s="167" customFormat="1" ht="17.45" customHeight="1" x14ac:dyDescent="0.2">
      <c r="A282" s="272">
        <f t="shared" si="1"/>
        <v>41915</v>
      </c>
      <c r="B282" s="339">
        <v>1.6176533333333614E-2</v>
      </c>
      <c r="C282" s="274">
        <v>3.2086153866667223E-2</v>
      </c>
      <c r="D282" s="360">
        <v>9.0100000000000006E-3</v>
      </c>
      <c r="E282" s="284">
        <v>29.9</v>
      </c>
      <c r="F282" s="339">
        <v>14500</v>
      </c>
      <c r="G282" s="278">
        <v>9.0100000000000006E-3</v>
      </c>
      <c r="H282" s="338">
        <v>14500</v>
      </c>
      <c r="I282" s="273">
        <v>7.8576359754850967E-4</v>
      </c>
      <c r="J282" s="341"/>
    </row>
    <row r="283" spans="1:10" s="167" customFormat="1" ht="17.45" customHeight="1" x14ac:dyDescent="0.2">
      <c r="A283" s="272">
        <f t="shared" si="1"/>
        <v>41916</v>
      </c>
      <c r="B283" s="339">
        <v>6.875026666666785E-2</v>
      </c>
      <c r="C283" s="274">
        <v>0.13636615393333568</v>
      </c>
      <c r="D283" s="360">
        <v>9.4500000000000001E-3</v>
      </c>
      <c r="E283" s="284">
        <v>30.1</v>
      </c>
      <c r="F283" s="339">
        <v>14400</v>
      </c>
      <c r="G283" s="278">
        <v>9.4500000000000001E-3</v>
      </c>
      <c r="H283" s="338">
        <v>14400</v>
      </c>
      <c r="I283" s="273">
        <v>3.5025783003931198E-3</v>
      </c>
      <c r="J283" s="341"/>
    </row>
    <row r="284" spans="1:10" s="167" customFormat="1" ht="17.45" customHeight="1" x14ac:dyDescent="0.2">
      <c r="A284" s="272">
        <f t="shared" si="1"/>
        <v>41917</v>
      </c>
      <c r="B284" s="339">
        <v>0.10919160000000189</v>
      </c>
      <c r="C284" s="274">
        <v>0.21658153860000376</v>
      </c>
      <c r="D284" s="360">
        <v>9.5499999999999995E-3</v>
      </c>
      <c r="E284" s="284">
        <v>29.8</v>
      </c>
      <c r="F284" s="339">
        <v>14400</v>
      </c>
      <c r="G284" s="278">
        <v>9.5499999999999995E-3</v>
      </c>
      <c r="H284" s="338">
        <v>14400</v>
      </c>
      <c r="I284" s="273">
        <v>5.6217853392864382E-3</v>
      </c>
      <c r="J284" s="341"/>
    </row>
    <row r="285" spans="1:10" s="167" customFormat="1" ht="17.45" customHeight="1" x14ac:dyDescent="0.2">
      <c r="A285" s="272">
        <f t="shared" si="1"/>
        <v>41918</v>
      </c>
      <c r="B285" s="339">
        <v>0.15367706666666933</v>
      </c>
      <c r="C285" s="274">
        <v>0.30481846173333865</v>
      </c>
      <c r="D285" s="360">
        <v>8.8900000000000003E-3</v>
      </c>
      <c r="E285" s="284">
        <v>29.4</v>
      </c>
      <c r="F285" s="339">
        <v>14100</v>
      </c>
      <c r="G285" s="278">
        <v>8.8900000000000003E-3</v>
      </c>
      <c r="H285" s="338">
        <v>14100</v>
      </c>
      <c r="I285" s="273">
        <v>7.3653345872318971E-3</v>
      </c>
      <c r="J285" s="341"/>
    </row>
    <row r="286" spans="1:10" s="167" customFormat="1" ht="17.45" customHeight="1" x14ac:dyDescent="0.2">
      <c r="A286" s="272">
        <f t="shared" si="1"/>
        <v>41919</v>
      </c>
      <c r="B286" s="339">
        <v>0.15772120000000273</v>
      </c>
      <c r="C286" s="274">
        <v>0.31284000020000541</v>
      </c>
      <c r="D286" s="360">
        <v>8.8699999999999994E-3</v>
      </c>
      <c r="E286" s="284">
        <v>30</v>
      </c>
      <c r="F286" s="339">
        <v>14600</v>
      </c>
      <c r="G286" s="278">
        <v>8.8699999999999994E-3</v>
      </c>
      <c r="H286" s="338">
        <v>14600</v>
      </c>
      <c r="I286" s="273">
        <v>7.5421531992218615E-3</v>
      </c>
      <c r="J286" s="341"/>
    </row>
    <row r="287" spans="1:10" s="167" customFormat="1" ht="17.45" customHeight="1" x14ac:dyDescent="0.2">
      <c r="A287" s="272">
        <f t="shared" si="1"/>
        <v>41920</v>
      </c>
      <c r="B287" s="339">
        <v>6.4706133333334456E-2</v>
      </c>
      <c r="C287" s="274">
        <v>0.12834461546666889</v>
      </c>
      <c r="D287" s="360">
        <v>8.2699999999999996E-3</v>
      </c>
      <c r="E287" s="284">
        <v>29.4</v>
      </c>
      <c r="F287" s="339">
        <v>14700</v>
      </c>
      <c r="G287" s="278">
        <v>8.2699999999999996E-3</v>
      </c>
      <c r="H287" s="338">
        <v>14700</v>
      </c>
      <c r="I287" s="273">
        <v>2.8849122982136182E-3</v>
      </c>
      <c r="J287" s="341"/>
    </row>
    <row r="288" spans="1:10" s="167" customFormat="1" ht="17.45" customHeight="1" x14ac:dyDescent="0.2">
      <c r="A288" s="272">
        <f t="shared" si="1"/>
        <v>41921</v>
      </c>
      <c r="B288" s="339">
        <v>4.8529600000000839E-2</v>
      </c>
      <c r="C288" s="274">
        <v>9.6258461600001663E-2</v>
      </c>
      <c r="D288" s="360">
        <v>9.0600000000000003E-3</v>
      </c>
      <c r="E288" s="284">
        <v>29.9</v>
      </c>
      <c r="F288" s="339">
        <v>15000</v>
      </c>
      <c r="G288" s="278">
        <v>9.0600000000000003E-3</v>
      </c>
      <c r="H288" s="338">
        <v>15000</v>
      </c>
      <c r="I288" s="273">
        <v>2.370372317576969E-3</v>
      </c>
      <c r="J288" s="341"/>
    </row>
    <row r="289" spans="1:10" s="167" customFormat="1" ht="17.45" customHeight="1" x14ac:dyDescent="0.2">
      <c r="A289" s="272">
        <f t="shared" si="1"/>
        <v>41922</v>
      </c>
      <c r="B289" s="339">
        <v>4.8529600000000839E-2</v>
      </c>
      <c r="C289" s="274">
        <v>9.6258461600001663E-2</v>
      </c>
      <c r="D289" s="360">
        <v>9.3600000000000003E-3</v>
      </c>
      <c r="E289" s="284">
        <v>29.4</v>
      </c>
      <c r="F289" s="339">
        <v>14500</v>
      </c>
      <c r="G289" s="278">
        <v>9.3600000000000003E-3</v>
      </c>
      <c r="H289" s="338">
        <v>14500</v>
      </c>
      <c r="I289" s="273">
        <v>2.4488614671656105E-3</v>
      </c>
      <c r="J289" s="341"/>
    </row>
    <row r="290" spans="1:10" s="167" customFormat="1" ht="17.45" customHeight="1" x14ac:dyDescent="0.2">
      <c r="A290" s="272">
        <f t="shared" si="1"/>
        <v>41923</v>
      </c>
      <c r="B290" s="339">
        <v>0.10514746666666848</v>
      </c>
      <c r="C290" s="274">
        <v>0.20856000013333692</v>
      </c>
      <c r="D290" s="360">
        <v>9.0500000000000008E-3</v>
      </c>
      <c r="E290" s="284">
        <v>29.2</v>
      </c>
      <c r="F290" s="339">
        <v>14700</v>
      </c>
      <c r="G290" s="278">
        <v>9.0500000000000008E-3</v>
      </c>
      <c r="H290" s="338">
        <v>14700</v>
      </c>
      <c r="I290" s="273">
        <v>5.1301380272798089E-3</v>
      </c>
      <c r="J290" s="341"/>
    </row>
    <row r="291" spans="1:10" s="167" customFormat="1" ht="17.45" customHeight="1" x14ac:dyDescent="0.2">
      <c r="A291" s="272">
        <f t="shared" si="1"/>
        <v>41924</v>
      </c>
      <c r="B291" s="339">
        <v>2.8308933333333824E-2</v>
      </c>
      <c r="C291" s="274">
        <v>5.6150769266667643E-2</v>
      </c>
      <c r="D291" s="360">
        <v>9.0500000000000008E-3</v>
      </c>
      <c r="E291" s="284">
        <v>28.6</v>
      </c>
      <c r="F291" s="339">
        <v>14400</v>
      </c>
      <c r="G291" s="278">
        <v>9.0500000000000008E-3</v>
      </c>
      <c r="H291" s="338">
        <v>14400</v>
      </c>
      <c r="I291" s="273">
        <v>1.3811910073445641E-3</v>
      </c>
      <c r="J291" s="341"/>
    </row>
    <row r="292" spans="1:10" s="167" customFormat="1" ht="17.45" customHeight="1" x14ac:dyDescent="0.2">
      <c r="A292" s="272">
        <f t="shared" si="1"/>
        <v>41925</v>
      </c>
      <c r="B292" s="339">
        <v>9.5486854166667814E-2</v>
      </c>
      <c r="C292" s="274">
        <v>0.1893981752395856</v>
      </c>
      <c r="D292" s="360">
        <v>8.6999999999999994E-3</v>
      </c>
      <c r="E292" s="284">
        <v>28.6</v>
      </c>
      <c r="F292" s="339">
        <v>14600</v>
      </c>
      <c r="G292" s="278">
        <v>8.6999999999999994E-3</v>
      </c>
      <c r="H292" s="338">
        <v>14600</v>
      </c>
      <c r="I292" s="273">
        <v>4.4786228906203845E-3</v>
      </c>
      <c r="J292" s="341"/>
    </row>
    <row r="293" spans="1:10" s="167" customFormat="1" ht="17.45" customHeight="1" x14ac:dyDescent="0.2">
      <c r="A293" s="272">
        <f t="shared" si="1"/>
        <v>41926</v>
      </c>
      <c r="B293" s="339">
        <v>2.8308933333333824E-2</v>
      </c>
      <c r="C293" s="274">
        <v>5.6150769266667643E-2</v>
      </c>
      <c r="D293" s="360">
        <v>1.0500000000000001E-2</v>
      </c>
      <c r="E293" s="284">
        <v>27.8</v>
      </c>
      <c r="F293" s="339">
        <v>14400</v>
      </c>
      <c r="G293" s="278">
        <v>1.0500000000000001E-2</v>
      </c>
      <c r="H293" s="338">
        <v>14400</v>
      </c>
      <c r="I293" s="273">
        <v>1.602486804101428E-3</v>
      </c>
      <c r="J293" s="341"/>
    </row>
    <row r="294" spans="1:10" s="167" customFormat="1" ht="17.45" customHeight="1" x14ac:dyDescent="0.2">
      <c r="A294" s="272">
        <f t="shared" si="1"/>
        <v>41927</v>
      </c>
      <c r="B294" s="339">
        <v>5.6617866666667648E-2</v>
      </c>
      <c r="C294" s="274">
        <v>0.11230153853333529</v>
      </c>
      <c r="D294" s="360">
        <v>8.6899999999999998E-3</v>
      </c>
      <c r="E294" s="284">
        <v>30.5</v>
      </c>
      <c r="F294" s="339">
        <v>15000</v>
      </c>
      <c r="G294" s="278">
        <v>8.6899999999999998E-3</v>
      </c>
      <c r="H294" s="338">
        <v>15000</v>
      </c>
      <c r="I294" s="273">
        <v>2.65249720526503E-3</v>
      </c>
      <c r="J294" s="341"/>
    </row>
    <row r="295" spans="1:10" s="167" customFormat="1" ht="17.45" customHeight="1" x14ac:dyDescent="0.2">
      <c r="A295" s="272">
        <f t="shared" si="1"/>
        <v>41928</v>
      </c>
      <c r="B295" s="339">
        <v>8.4572595833334693E-2</v>
      </c>
      <c r="C295" s="274">
        <v>0.16774974383541938</v>
      </c>
      <c r="D295" s="360">
        <v>8.8500000000000002E-3</v>
      </c>
      <c r="E295" s="284">
        <v>30.2</v>
      </c>
      <c r="F295" s="339">
        <v>15000</v>
      </c>
      <c r="G295" s="278">
        <v>8.8500000000000002E-3</v>
      </c>
      <c r="H295" s="338">
        <v>15000</v>
      </c>
      <c r="I295" s="273">
        <v>4.0351026631403279E-3</v>
      </c>
      <c r="J295" s="341"/>
    </row>
    <row r="296" spans="1:10" s="167" customFormat="1" ht="17.45" customHeight="1" x14ac:dyDescent="0.2">
      <c r="A296" s="272">
        <f t="shared" si="1"/>
        <v>41929</v>
      </c>
      <c r="B296" s="339">
        <v>0.18603013333333659</v>
      </c>
      <c r="C296" s="274">
        <v>0.36899076946667314</v>
      </c>
      <c r="D296" s="360">
        <v>8.6899999999999998E-3</v>
      </c>
      <c r="E296" s="284">
        <v>30.2</v>
      </c>
      <c r="F296" s="339">
        <v>15000</v>
      </c>
      <c r="G296" s="278">
        <v>8.6899999999999998E-3</v>
      </c>
      <c r="H296" s="338">
        <v>15000</v>
      </c>
      <c r="I296" s="273">
        <v>8.715347960156529E-3</v>
      </c>
      <c r="J296" s="341"/>
    </row>
    <row r="297" spans="1:10" s="167" customFormat="1" ht="17.45" customHeight="1" x14ac:dyDescent="0.2">
      <c r="A297" s="272">
        <f t="shared" si="1"/>
        <v>41930</v>
      </c>
      <c r="B297" s="339">
        <v>0.25038206250000461</v>
      </c>
      <c r="C297" s="274">
        <v>0.49663282096875916</v>
      </c>
      <c r="D297" s="360">
        <v>8.7100000000000007E-3</v>
      </c>
      <c r="E297" s="284">
        <v>30.6</v>
      </c>
      <c r="F297" s="339">
        <v>14900</v>
      </c>
      <c r="G297" s="278">
        <v>8.7100000000000007E-3</v>
      </c>
      <c r="H297" s="338">
        <v>14900</v>
      </c>
      <c r="I297" s="273">
        <v>1.1757176144393793E-2</v>
      </c>
      <c r="J297" s="341"/>
    </row>
    <row r="298" spans="1:10" s="167" customFormat="1" ht="17.45" customHeight="1" x14ac:dyDescent="0.2">
      <c r="A298" s="272">
        <f t="shared" si="1"/>
        <v>41931</v>
      </c>
      <c r="B298" s="339">
        <v>0.38014853333334081</v>
      </c>
      <c r="C298" s="274">
        <v>0.75402461586668146</v>
      </c>
      <c r="D298" s="360">
        <v>8.94E-3</v>
      </c>
      <c r="E298" s="284">
        <v>29.7</v>
      </c>
      <c r="F298" s="339">
        <v>14600</v>
      </c>
      <c r="G298" s="278">
        <v>8.94E-3</v>
      </c>
      <c r="H298" s="338">
        <v>14600</v>
      </c>
      <c r="I298" s="273">
        <v>1.8321983818975224E-2</v>
      </c>
      <c r="J298" s="341"/>
    </row>
    <row r="299" spans="1:10" s="167" customFormat="1" ht="17.45" customHeight="1" x14ac:dyDescent="0.2">
      <c r="A299" s="272">
        <f t="shared" si="1"/>
        <v>41932</v>
      </c>
      <c r="B299" s="339">
        <v>0.46655551666667211</v>
      </c>
      <c r="C299" s="274">
        <v>0.92541286730834416</v>
      </c>
      <c r="D299" s="360">
        <v>9.4800000000000006E-3</v>
      </c>
      <c r="E299" s="284">
        <v>31.4</v>
      </c>
      <c r="F299" s="339">
        <v>14300</v>
      </c>
      <c r="G299" s="278">
        <v>9.4800000000000006E-3</v>
      </c>
      <c r="H299" s="338">
        <v>14300</v>
      </c>
      <c r="I299" s="273">
        <v>2.3844780203301871E-2</v>
      </c>
      <c r="J299" s="341"/>
    </row>
    <row r="300" spans="1:10" s="167" customFormat="1" ht="17.45" customHeight="1" x14ac:dyDescent="0.2">
      <c r="A300" s="272">
        <f t="shared" si="1"/>
        <v>41933</v>
      </c>
      <c r="B300" s="339">
        <v>1.1639635999999987</v>
      </c>
      <c r="C300" s="274">
        <v>2.3087218005999972</v>
      </c>
      <c r="D300" s="360">
        <v>1.0500000000000001E-2</v>
      </c>
      <c r="E300" s="284">
        <v>30.6</v>
      </c>
      <c r="F300" s="339">
        <v>14800</v>
      </c>
      <c r="G300" s="278">
        <v>1.0500000000000001E-2</v>
      </c>
      <c r="H300" s="338">
        <v>14800</v>
      </c>
      <c r="I300" s="273">
        <v>6.5888611467323319E-2</v>
      </c>
      <c r="J300" s="341"/>
    </row>
    <row r="301" spans="1:10" s="167" customFormat="1" ht="17.45" customHeight="1" x14ac:dyDescent="0.2">
      <c r="A301" s="272">
        <f t="shared" si="1"/>
        <v>41934</v>
      </c>
      <c r="B301" s="339">
        <v>1.4173568166666628</v>
      </c>
      <c r="C301" s="274">
        <v>2.8113272458583256</v>
      </c>
      <c r="D301" s="360">
        <v>9.2700000000000005E-3</v>
      </c>
      <c r="E301" s="284">
        <v>28</v>
      </c>
      <c r="F301" s="339">
        <v>14300</v>
      </c>
      <c r="G301" s="278">
        <v>9.2700000000000005E-3</v>
      </c>
      <c r="H301" s="338">
        <v>14300</v>
      </c>
      <c r="I301" s="273">
        <v>7.0833807700831961E-2</v>
      </c>
      <c r="J301" s="341"/>
    </row>
    <row r="302" spans="1:10" s="167" customFormat="1" ht="17.45" customHeight="1" x14ac:dyDescent="0.2">
      <c r="A302" s="272">
        <f t="shared" si="1"/>
        <v>41935</v>
      </c>
      <c r="B302" s="339">
        <v>1.6799938249999977</v>
      </c>
      <c r="C302" s="274">
        <v>3.3322677518874957</v>
      </c>
      <c r="D302" s="360">
        <v>9.6399999999999993E-3</v>
      </c>
      <c r="E302" s="284">
        <v>26.1</v>
      </c>
      <c r="F302" s="339">
        <v>13300</v>
      </c>
      <c r="G302" s="278">
        <v>9.6399999999999993E-3</v>
      </c>
      <c r="H302" s="338">
        <v>13300</v>
      </c>
      <c r="I302" s="273">
        <v>8.7310480146435249E-2</v>
      </c>
      <c r="J302" s="341"/>
    </row>
    <row r="303" spans="1:10" s="167" customFormat="1" ht="17.45" customHeight="1" x14ac:dyDescent="0.2">
      <c r="A303" s="272">
        <f t="shared" si="1"/>
        <v>41936</v>
      </c>
      <c r="B303" s="339">
        <v>1.863386445833332</v>
      </c>
      <c r="C303" s="274">
        <v>3.6960270153104142</v>
      </c>
      <c r="D303" s="360">
        <v>1.0800000000000001E-2</v>
      </c>
      <c r="E303" s="284">
        <v>25.2</v>
      </c>
      <c r="F303" s="339">
        <v>12700</v>
      </c>
      <c r="G303" s="278">
        <v>1.0800000000000001E-2</v>
      </c>
      <c r="H303" s="338">
        <v>12700</v>
      </c>
      <c r="I303" s="273">
        <v>0.10849465541822803</v>
      </c>
      <c r="J303" s="341"/>
    </row>
    <row r="304" spans="1:10" s="167" customFormat="1" ht="17.45" customHeight="1" x14ac:dyDescent="0.2">
      <c r="A304" s="272">
        <f t="shared" si="1"/>
        <v>41937</v>
      </c>
      <c r="B304" s="339">
        <v>2.1378099666666666</v>
      </c>
      <c r="C304" s="274">
        <v>4.2403460688833334</v>
      </c>
      <c r="D304" s="360">
        <v>1.09E-2</v>
      </c>
      <c r="E304" s="284">
        <v>23.7</v>
      </c>
      <c r="F304" s="339">
        <v>12300</v>
      </c>
      <c r="G304" s="278">
        <v>1.09E-2</v>
      </c>
      <c r="H304" s="338">
        <v>12300</v>
      </c>
      <c r="I304" s="273">
        <v>0.12562534070595141</v>
      </c>
      <c r="J304" s="341"/>
    </row>
    <row r="305" spans="1:10" s="167" customFormat="1" ht="17.45" customHeight="1" x14ac:dyDescent="0.2">
      <c r="A305" s="272">
        <f t="shared" si="1"/>
        <v>41938</v>
      </c>
      <c r="B305" s="339">
        <v>1.7385361124999994</v>
      </c>
      <c r="C305" s="274">
        <v>3.448386379143749</v>
      </c>
      <c r="D305" s="360">
        <v>1.0200000000000001E-2</v>
      </c>
      <c r="E305" s="284">
        <v>24.1</v>
      </c>
      <c r="F305" s="339">
        <v>12700</v>
      </c>
      <c r="G305" s="278">
        <v>1.0200000000000001E-2</v>
      </c>
      <c r="H305" s="338">
        <v>12700</v>
      </c>
      <c r="I305" s="273">
        <v>9.5601684620829644E-2</v>
      </c>
      <c r="J305" s="341"/>
    </row>
    <row r="306" spans="1:10" s="167" customFormat="1" ht="17.45" customHeight="1" x14ac:dyDescent="0.2">
      <c r="A306" s="272">
        <f t="shared" si="1"/>
        <v>41939</v>
      </c>
      <c r="B306" s="339">
        <v>1.8038991916666653</v>
      </c>
      <c r="C306" s="274">
        <v>3.5780340466708309</v>
      </c>
      <c r="D306" s="360">
        <v>1.0999999999999999E-2</v>
      </c>
      <c r="E306" s="284">
        <v>24.1</v>
      </c>
      <c r="F306" s="339">
        <v>12600</v>
      </c>
      <c r="G306" s="278">
        <v>1.0999999999999999E-2</v>
      </c>
      <c r="H306" s="338">
        <v>12600</v>
      </c>
      <c r="I306" s="273">
        <v>0.1069760619273645</v>
      </c>
      <c r="J306" s="341"/>
    </row>
    <row r="307" spans="1:10" s="167" customFormat="1" ht="17.45" customHeight="1" x14ac:dyDescent="0.2">
      <c r="A307" s="272">
        <f t="shared" si="1"/>
        <v>41940</v>
      </c>
      <c r="B307" s="339">
        <v>1.8439434249999984</v>
      </c>
      <c r="C307" s="274">
        <v>3.6574617834874967</v>
      </c>
      <c r="D307" s="360">
        <v>1.2200000000000001E-2</v>
      </c>
      <c r="E307" s="284">
        <v>22.9</v>
      </c>
      <c r="F307" s="339">
        <v>12200</v>
      </c>
      <c r="G307" s="278">
        <v>1.2200000000000001E-2</v>
      </c>
      <c r="H307" s="338">
        <v>12200</v>
      </c>
      <c r="I307" s="273">
        <v>0.12127996975573201</v>
      </c>
      <c r="J307" s="341"/>
    </row>
    <row r="308" spans="1:10" s="167" customFormat="1" ht="17.45" customHeight="1" x14ac:dyDescent="0.2">
      <c r="A308" s="272">
        <f t="shared" si="1"/>
        <v>41941</v>
      </c>
      <c r="B308" s="339">
        <v>1.9223437333333322</v>
      </c>
      <c r="C308" s="274">
        <v>3.8129687950666646</v>
      </c>
      <c r="D308" s="360">
        <v>1.0999999999999999E-2</v>
      </c>
      <c r="E308" s="284">
        <v>24</v>
      </c>
      <c r="F308" s="339">
        <v>12500</v>
      </c>
      <c r="G308" s="278">
        <v>1.0999999999999999E-2</v>
      </c>
      <c r="H308" s="338">
        <v>12500</v>
      </c>
      <c r="I308" s="273">
        <v>0.11400014103490314</v>
      </c>
      <c r="J308" s="341"/>
    </row>
    <row r="309" spans="1:10" s="167" customFormat="1" ht="17.45" customHeight="1" x14ac:dyDescent="0.2">
      <c r="A309" s="272">
        <f t="shared" si="1"/>
        <v>41942</v>
      </c>
      <c r="B309" s="339">
        <v>2.3767578000000014</v>
      </c>
      <c r="C309" s="274">
        <v>4.7142990963000031</v>
      </c>
      <c r="D309" s="360">
        <v>1.23E-2</v>
      </c>
      <c r="E309" s="284">
        <v>22.7</v>
      </c>
      <c r="F309" s="339">
        <v>12000</v>
      </c>
      <c r="G309" s="278">
        <v>1.23E-2</v>
      </c>
      <c r="H309" s="338">
        <v>12000</v>
      </c>
      <c r="I309" s="273">
        <v>0.15760561880804394</v>
      </c>
      <c r="J309" s="341"/>
    </row>
    <row r="310" spans="1:10" s="167" customFormat="1" ht="17.45" customHeight="1" x14ac:dyDescent="0.2">
      <c r="A310" s="272">
        <f t="shared" si="1"/>
        <v>41943</v>
      </c>
      <c r="B310" s="339">
        <v>3.2491959249999987</v>
      </c>
      <c r="C310" s="274">
        <v>6.4447801172374977</v>
      </c>
      <c r="D310" s="360">
        <v>1.2699999999999999E-2</v>
      </c>
      <c r="E310" s="284">
        <v>21.9</v>
      </c>
      <c r="F310" s="339">
        <v>11700</v>
      </c>
      <c r="G310" s="278">
        <v>1.2699999999999999E-2</v>
      </c>
      <c r="H310" s="338">
        <v>11700</v>
      </c>
      <c r="I310" s="273">
        <v>0.22246478695487429</v>
      </c>
      <c r="J310" s="341"/>
    </row>
    <row r="311" spans="1:10" s="167" customFormat="1" ht="17.45" customHeight="1" x14ac:dyDescent="0.2">
      <c r="A311" s="272">
        <f t="shared" si="1"/>
        <v>41944</v>
      </c>
      <c r="B311" s="344">
        <v>5.395000000000004</v>
      </c>
      <c r="C311" s="274">
        <v>10.700982500000007</v>
      </c>
      <c r="D311" s="360">
        <v>1.18E-2</v>
      </c>
      <c r="E311" s="284">
        <v>20.9</v>
      </c>
      <c r="F311" s="339">
        <v>11100</v>
      </c>
      <c r="G311" s="278">
        <v>1.18E-2</v>
      </c>
      <c r="H311" s="338">
        <v>11100</v>
      </c>
      <c r="I311" s="273">
        <v>0.34320619113300022</v>
      </c>
      <c r="J311" s="341"/>
    </row>
    <row r="312" spans="1:10" s="167" customFormat="1" ht="17.45" customHeight="1" x14ac:dyDescent="0.2">
      <c r="A312" s="272">
        <f t="shared" si="1"/>
        <v>41945</v>
      </c>
      <c r="B312" s="344">
        <v>26.986249999999981</v>
      </c>
      <c r="C312" s="274">
        <v>53.527226874999961</v>
      </c>
      <c r="D312" s="360">
        <v>9.58E-3</v>
      </c>
      <c r="E312" s="284">
        <v>15.8</v>
      </c>
      <c r="F312" s="339">
        <v>8820</v>
      </c>
      <c r="G312" s="278">
        <v>9.58E-3</v>
      </c>
      <c r="H312" s="338">
        <v>8820</v>
      </c>
      <c r="I312" s="273">
        <v>1.3937654853510741</v>
      </c>
      <c r="J312" s="341"/>
    </row>
    <row r="313" spans="1:10" s="167" customFormat="1" ht="17.45" customHeight="1" x14ac:dyDescent="0.2">
      <c r="A313" s="272">
        <f t="shared" si="1"/>
        <v>41946</v>
      </c>
      <c r="B313" s="344">
        <v>43.313124999999964</v>
      </c>
      <c r="C313" s="274">
        <v>85.911583437499928</v>
      </c>
      <c r="D313" s="360">
        <v>6.6600000000000001E-3</v>
      </c>
      <c r="E313" s="284">
        <v>9.9499999999999993</v>
      </c>
      <c r="F313" s="339">
        <v>5760</v>
      </c>
      <c r="G313" s="278">
        <v>6.6600000000000001E-3</v>
      </c>
      <c r="H313" s="338">
        <v>5760</v>
      </c>
      <c r="I313" s="273">
        <v>1.555161173995611</v>
      </c>
      <c r="J313" s="341"/>
    </row>
    <row r="314" spans="1:10" s="167" customFormat="1" ht="17.45" customHeight="1" x14ac:dyDescent="0.2">
      <c r="A314" s="272">
        <f t="shared" si="1"/>
        <v>41947</v>
      </c>
      <c r="B314" s="344">
        <v>29.785312499999971</v>
      </c>
      <c r="C314" s="274">
        <v>59.079167343749944</v>
      </c>
      <c r="D314" s="360">
        <v>1.5100000000000001E-2</v>
      </c>
      <c r="E314" s="284">
        <v>12.6</v>
      </c>
      <c r="F314" s="339">
        <v>6700</v>
      </c>
      <c r="G314" s="278">
        <v>1.5100000000000001E-2</v>
      </c>
      <c r="H314" s="338">
        <v>6700</v>
      </c>
      <c r="I314" s="273">
        <v>2.4247153702887165</v>
      </c>
      <c r="J314" s="341"/>
    </row>
    <row r="315" spans="1:10" s="167" customFormat="1" ht="17.45" customHeight="1" x14ac:dyDescent="0.2">
      <c r="A315" s="272">
        <f t="shared" si="1"/>
        <v>41948</v>
      </c>
      <c r="B315" s="344">
        <v>21.500312499999993</v>
      </c>
      <c r="C315" s="274">
        <v>42.645869843749985</v>
      </c>
      <c r="D315" s="360">
        <v>1.9400000000000001E-2</v>
      </c>
      <c r="E315" s="284">
        <v>13.6</v>
      </c>
      <c r="F315" s="339">
        <v>7460</v>
      </c>
      <c r="G315" s="278">
        <v>1.9400000000000001E-2</v>
      </c>
      <c r="H315" s="338">
        <v>7460</v>
      </c>
      <c r="I315" s="273">
        <v>2.2486826001650617</v>
      </c>
      <c r="J315" s="341"/>
    </row>
    <row r="316" spans="1:10" s="167" customFormat="1" ht="17.45" customHeight="1" x14ac:dyDescent="0.2">
      <c r="A316" s="272">
        <f t="shared" si="1"/>
        <v>41949</v>
      </c>
      <c r="B316" s="344">
        <v>16.812916666666666</v>
      </c>
      <c r="C316" s="274">
        <v>33.34842020833333</v>
      </c>
      <c r="D316" s="360">
        <v>1.9599999999999999E-2</v>
      </c>
      <c r="E316" s="284">
        <v>13.7</v>
      </c>
      <c r="F316" s="339">
        <v>7470</v>
      </c>
      <c r="G316" s="278">
        <v>1.9599999999999999E-2</v>
      </c>
      <c r="H316" s="338">
        <v>7470</v>
      </c>
      <c r="I316" s="273">
        <v>1.7765637200744997</v>
      </c>
      <c r="J316" s="341"/>
    </row>
    <row r="317" spans="1:10" s="167" customFormat="1" ht="17.45" customHeight="1" x14ac:dyDescent="0.2">
      <c r="A317" s="272">
        <f t="shared" ref="A317:A371" si="2">+A316+1</f>
        <v>41950</v>
      </c>
      <c r="B317" s="344">
        <v>15.328333333333338</v>
      </c>
      <c r="C317" s="274">
        <v>30.403749166666678</v>
      </c>
      <c r="D317" s="360">
        <v>1.9599999999999999E-2</v>
      </c>
      <c r="E317" s="284">
        <v>13.8</v>
      </c>
      <c r="F317" s="339">
        <v>7460</v>
      </c>
      <c r="G317" s="278">
        <v>1.9599999999999999E-2</v>
      </c>
      <c r="H317" s="338">
        <v>7460</v>
      </c>
      <c r="I317" s="273">
        <v>1.6196928486060005</v>
      </c>
      <c r="J317" s="341"/>
    </row>
    <row r="318" spans="1:10" s="167" customFormat="1" ht="17.45" customHeight="1" x14ac:dyDescent="0.2">
      <c r="A318" s="272">
        <f t="shared" si="2"/>
        <v>41951</v>
      </c>
      <c r="B318" s="344">
        <v>12.804166666666665</v>
      </c>
      <c r="C318" s="274">
        <v>25.397064583333332</v>
      </c>
      <c r="D318" s="360">
        <v>1.9400000000000001E-2</v>
      </c>
      <c r="E318" s="284">
        <v>13.6</v>
      </c>
      <c r="F318" s="339">
        <v>7400</v>
      </c>
      <c r="G318" s="278">
        <v>1.9400000000000001E-2</v>
      </c>
      <c r="H318" s="338">
        <v>7400</v>
      </c>
      <c r="I318" s="273">
        <v>1.3391668978275</v>
      </c>
      <c r="J318" s="341"/>
    </row>
    <row r="319" spans="1:10" s="167" customFormat="1" ht="17.45" customHeight="1" x14ac:dyDescent="0.2">
      <c r="A319" s="272">
        <f t="shared" si="2"/>
        <v>41952</v>
      </c>
      <c r="B319" s="344">
        <v>6.4805208333333439</v>
      </c>
      <c r="C319" s="274">
        <v>12.854113072916688</v>
      </c>
      <c r="D319" s="360">
        <v>1.9699999999999999E-2</v>
      </c>
      <c r="E319" s="284">
        <v>13.6</v>
      </c>
      <c r="F319" s="339">
        <v>7420</v>
      </c>
      <c r="G319" s="278">
        <v>1.9699999999999999E-2</v>
      </c>
      <c r="H319" s="338">
        <v>7420</v>
      </c>
      <c r="I319" s="273">
        <v>0.68826834284409477</v>
      </c>
      <c r="J319" s="341"/>
    </row>
    <row r="320" spans="1:10" s="167" customFormat="1" ht="17.45" customHeight="1" x14ac:dyDescent="0.2">
      <c r="A320" s="272">
        <f t="shared" si="2"/>
        <v>41953</v>
      </c>
      <c r="B320" s="344">
        <v>5.4985416666666689</v>
      </c>
      <c r="C320" s="274">
        <v>10.906357395833338</v>
      </c>
      <c r="D320" s="360">
        <v>1.9599999999999999E-2</v>
      </c>
      <c r="E320" s="284">
        <v>13.6</v>
      </c>
      <c r="F320" s="339">
        <v>7420</v>
      </c>
      <c r="G320" s="278">
        <v>1.9599999999999999E-2</v>
      </c>
      <c r="H320" s="338">
        <v>7420</v>
      </c>
      <c r="I320" s="273">
        <v>0.58101219627675016</v>
      </c>
      <c r="J320" s="341"/>
    </row>
    <row r="321" spans="1:10" s="167" customFormat="1" ht="17.45" customHeight="1" x14ac:dyDescent="0.2">
      <c r="A321" s="272">
        <f t="shared" si="2"/>
        <v>41954</v>
      </c>
      <c r="B321" s="344">
        <v>5.211250000000005</v>
      </c>
      <c r="C321" s="274">
        <v>10.336514375000011</v>
      </c>
      <c r="D321" s="360">
        <v>1.9300000000000001E-2</v>
      </c>
      <c r="E321" s="284">
        <v>13.6</v>
      </c>
      <c r="F321" s="339">
        <v>7420</v>
      </c>
      <c r="G321" s="278">
        <v>1.9300000000000001E-2</v>
      </c>
      <c r="H321" s="338">
        <v>7420</v>
      </c>
      <c r="I321" s="273">
        <v>0.54222666917512552</v>
      </c>
      <c r="J321" s="341"/>
    </row>
    <row r="322" spans="1:10" s="167" customFormat="1" ht="17.45" customHeight="1" x14ac:dyDescent="0.2">
      <c r="A322" s="272">
        <f t="shared" si="2"/>
        <v>41955</v>
      </c>
      <c r="B322" s="344">
        <v>5.1342708333333364</v>
      </c>
      <c r="C322" s="274">
        <v>10.183826197916673</v>
      </c>
      <c r="D322" s="360">
        <v>1.5800000000000002E-2</v>
      </c>
      <c r="E322" s="284">
        <v>24.1</v>
      </c>
      <c r="F322" s="339">
        <v>10700</v>
      </c>
      <c r="G322" s="278">
        <v>1.5800000000000002E-2</v>
      </c>
      <c r="H322" s="338">
        <v>10700</v>
      </c>
      <c r="I322" s="273">
        <v>0.43733830577381277</v>
      </c>
      <c r="J322" s="341"/>
    </row>
    <row r="323" spans="1:10" s="167" customFormat="1" ht="17.45" customHeight="1" x14ac:dyDescent="0.2">
      <c r="A323" s="272">
        <f t="shared" si="2"/>
        <v>41956</v>
      </c>
      <c r="B323" s="344">
        <v>5.6047916666666637</v>
      </c>
      <c r="C323" s="274">
        <v>11.117104270833329</v>
      </c>
      <c r="D323" s="360">
        <v>1.55E-2</v>
      </c>
      <c r="E323" s="284">
        <v>24.3</v>
      </c>
      <c r="F323" s="339">
        <v>10800</v>
      </c>
      <c r="G323" s="278">
        <v>1.55E-2</v>
      </c>
      <c r="H323" s="338">
        <v>10800</v>
      </c>
      <c r="I323" s="273">
        <v>0.4683524858259373</v>
      </c>
      <c r="J323" s="341"/>
    </row>
    <row r="324" spans="1:10" s="167" customFormat="1" ht="17.45" customHeight="1" x14ac:dyDescent="0.2">
      <c r="A324" s="272">
        <f t="shared" si="2"/>
        <v>41957</v>
      </c>
      <c r="B324" s="344">
        <v>5.5816666666666643</v>
      </c>
      <c r="C324" s="274">
        <v>11.071235833333329</v>
      </c>
      <c r="D324" s="360">
        <v>1.5599999999999999E-2</v>
      </c>
      <c r="E324" s="284">
        <v>24.5</v>
      </c>
      <c r="F324" s="339">
        <v>10800</v>
      </c>
      <c r="G324" s="278">
        <v>1.5599999999999999E-2</v>
      </c>
      <c r="H324" s="338">
        <v>10800</v>
      </c>
      <c r="I324" s="273">
        <v>0.46942925632199983</v>
      </c>
      <c r="J324" s="341"/>
    </row>
    <row r="325" spans="1:10" s="167" customFormat="1" ht="17.45" customHeight="1" x14ac:dyDescent="0.2">
      <c r="A325" s="272">
        <f t="shared" si="2"/>
        <v>41958</v>
      </c>
      <c r="B325" s="344">
        <v>5.5328124999999995</v>
      </c>
      <c r="C325" s="274">
        <v>10.97433359375</v>
      </c>
      <c r="D325" s="360">
        <v>1.6500000000000001E-2</v>
      </c>
      <c r="E325" s="284">
        <v>24.7</v>
      </c>
      <c r="F325" s="339">
        <v>10800</v>
      </c>
      <c r="G325" s="278">
        <v>1.6500000000000001E-2</v>
      </c>
      <c r="H325" s="338">
        <v>10800</v>
      </c>
      <c r="I325" s="273">
        <v>0.49216593867890623</v>
      </c>
      <c r="J325" s="341"/>
    </row>
    <row r="326" spans="1:10" s="167" customFormat="1" ht="17.45" customHeight="1" x14ac:dyDescent="0.2">
      <c r="A326" s="272">
        <f t="shared" si="2"/>
        <v>41959</v>
      </c>
      <c r="B326" s="344">
        <v>5.4846875000000024</v>
      </c>
      <c r="C326" s="274">
        <v>10.878877656250005</v>
      </c>
      <c r="D326" s="360">
        <v>1.54E-2</v>
      </c>
      <c r="E326" s="284">
        <v>24.6</v>
      </c>
      <c r="F326" s="339">
        <v>10700</v>
      </c>
      <c r="G326" s="278">
        <v>1.54E-2</v>
      </c>
      <c r="H326" s="338">
        <v>10700</v>
      </c>
      <c r="I326" s="273">
        <v>0.45535935783318771</v>
      </c>
      <c r="J326" s="341"/>
    </row>
    <row r="327" spans="1:10" s="167" customFormat="1" ht="17.45" customHeight="1" x14ac:dyDescent="0.2">
      <c r="A327" s="272">
        <f t="shared" si="2"/>
        <v>41960</v>
      </c>
      <c r="B327" s="344">
        <v>5.5153125000000003</v>
      </c>
      <c r="C327" s="274">
        <v>10.939622343750001</v>
      </c>
      <c r="D327" s="360">
        <v>1.6E-2</v>
      </c>
      <c r="E327" s="284">
        <v>24.3</v>
      </c>
      <c r="F327" s="339">
        <v>10800</v>
      </c>
      <c r="G327" s="278">
        <v>1.6E-2</v>
      </c>
      <c r="H327" s="338">
        <v>10800</v>
      </c>
      <c r="I327" s="273">
        <v>0.47574229648499999</v>
      </c>
      <c r="J327" s="341"/>
    </row>
    <row r="328" spans="1:10" s="167" customFormat="1" ht="17.45" customHeight="1" x14ac:dyDescent="0.2">
      <c r="A328" s="272">
        <f t="shared" si="2"/>
        <v>41961</v>
      </c>
      <c r="B328" s="344">
        <v>5.509479166666666</v>
      </c>
      <c r="C328" s="274">
        <v>10.928051927083333</v>
      </c>
      <c r="D328" s="360">
        <v>1.5599999999999999E-2</v>
      </c>
      <c r="E328" s="284">
        <v>24.5</v>
      </c>
      <c r="F328" s="339">
        <v>10900</v>
      </c>
      <c r="G328" s="278">
        <v>1.5599999999999999E-2</v>
      </c>
      <c r="H328" s="338">
        <v>10900</v>
      </c>
      <c r="I328" s="273">
        <v>0.46335814414987492</v>
      </c>
      <c r="J328" s="341"/>
    </row>
    <row r="329" spans="1:10" s="167" customFormat="1" ht="17.45" customHeight="1" x14ac:dyDescent="0.2">
      <c r="A329" s="272">
        <f t="shared" si="2"/>
        <v>41962</v>
      </c>
      <c r="B329" s="344">
        <v>5.5304166666666665</v>
      </c>
      <c r="C329" s="274">
        <v>10.969581458333334</v>
      </c>
      <c r="D329" s="383"/>
      <c r="E329" s="384"/>
      <c r="F329" s="385"/>
      <c r="G329" s="278">
        <v>1.5099999999999999E-2</v>
      </c>
      <c r="H329" s="338">
        <v>10900</v>
      </c>
      <c r="I329" s="273">
        <v>0.45021136829662495</v>
      </c>
      <c r="J329" s="341"/>
    </row>
    <row r="330" spans="1:10" s="167" customFormat="1" ht="17.45" customHeight="1" x14ac:dyDescent="0.2">
      <c r="A330" s="272">
        <f t="shared" si="2"/>
        <v>41963</v>
      </c>
      <c r="B330" s="344">
        <v>5.4970833333333333</v>
      </c>
      <c r="C330" s="274">
        <v>10.903464791666666</v>
      </c>
      <c r="D330" s="383"/>
      <c r="E330" s="384"/>
      <c r="F330" s="385"/>
      <c r="G330" s="278">
        <v>1.5099999999999999E-2</v>
      </c>
      <c r="H330" s="338">
        <v>10900</v>
      </c>
      <c r="I330" s="273">
        <v>0.44749782128662496</v>
      </c>
      <c r="J330" s="341"/>
    </row>
    <row r="331" spans="1:10" s="167" customFormat="1" ht="17.45" customHeight="1" x14ac:dyDescent="0.2">
      <c r="A331" s="272">
        <f t="shared" si="2"/>
        <v>41964</v>
      </c>
      <c r="B331" s="344">
        <v>5.4708333333333359</v>
      </c>
      <c r="C331" s="274">
        <v>10.851397916666672</v>
      </c>
      <c r="D331" s="383"/>
      <c r="E331" s="384"/>
      <c r="F331" s="385"/>
      <c r="G331" s="278">
        <v>1.5099999999999999E-2</v>
      </c>
      <c r="H331" s="338">
        <v>10900</v>
      </c>
      <c r="I331" s="273">
        <v>0.4453609030162502</v>
      </c>
      <c r="J331" s="341"/>
    </row>
    <row r="332" spans="1:10" s="167" customFormat="1" ht="17.45" customHeight="1" x14ac:dyDescent="0.2">
      <c r="A332" s="272">
        <f t="shared" si="2"/>
        <v>41965</v>
      </c>
      <c r="B332" s="344">
        <v>5.4398958333333374</v>
      </c>
      <c r="C332" s="274">
        <v>10.790033385416676</v>
      </c>
      <c r="D332" s="383"/>
      <c r="E332" s="384"/>
      <c r="F332" s="385"/>
      <c r="G332" s="278">
        <v>1.5099999999999999E-2</v>
      </c>
      <c r="H332" s="338">
        <v>10900</v>
      </c>
      <c r="I332" s="273">
        <v>0.44284239219759408</v>
      </c>
      <c r="J332" s="341"/>
    </row>
    <row r="333" spans="1:10" s="167" customFormat="1" ht="17.45" customHeight="1" x14ac:dyDescent="0.2">
      <c r="A333" s="272">
        <f t="shared" si="2"/>
        <v>41966</v>
      </c>
      <c r="B333" s="344">
        <v>7.1327083333333299</v>
      </c>
      <c r="C333" s="274">
        <v>14.147726979166659</v>
      </c>
      <c r="D333" s="383"/>
      <c r="E333" s="384"/>
      <c r="F333" s="385"/>
      <c r="G333" s="278">
        <v>1.5099999999999999E-2</v>
      </c>
      <c r="H333" s="338">
        <v>10900</v>
      </c>
      <c r="I333" s="273">
        <v>0.5806481811335622</v>
      </c>
      <c r="J333" s="341"/>
    </row>
    <row r="334" spans="1:10" s="167" customFormat="1" ht="17.45" customHeight="1" x14ac:dyDescent="0.2">
      <c r="A334" s="272">
        <f t="shared" si="2"/>
        <v>41967</v>
      </c>
      <c r="B334" s="344">
        <v>6.8972916666666748</v>
      </c>
      <c r="C334" s="274">
        <v>13.680778020833349</v>
      </c>
      <c r="D334" s="383"/>
      <c r="E334" s="384"/>
      <c r="F334" s="385"/>
      <c r="G334" s="278">
        <v>1.5099999999999999E-2</v>
      </c>
      <c r="H334" s="338">
        <v>10900</v>
      </c>
      <c r="I334" s="273">
        <v>0.56148375537543815</v>
      </c>
      <c r="J334" s="341"/>
    </row>
    <row r="335" spans="1:10" s="167" customFormat="1" ht="17.45" customHeight="1" x14ac:dyDescent="0.2">
      <c r="A335" s="272">
        <f t="shared" si="2"/>
        <v>41968</v>
      </c>
      <c r="B335" s="344">
        <v>5.829687500000003</v>
      </c>
      <c r="C335" s="274">
        <v>11.563185156250006</v>
      </c>
      <c r="D335" s="383"/>
      <c r="E335" s="384"/>
      <c r="F335" s="385"/>
      <c r="G335" s="278">
        <v>1.5099999999999999E-2</v>
      </c>
      <c r="H335" s="338">
        <v>10900</v>
      </c>
      <c r="I335" s="273">
        <v>0.4745739325457814</v>
      </c>
      <c r="J335" s="341"/>
    </row>
    <row r="336" spans="1:10" s="167" customFormat="1" ht="17.45" customHeight="1" x14ac:dyDescent="0.2">
      <c r="A336" s="272">
        <f t="shared" si="2"/>
        <v>41969</v>
      </c>
      <c r="B336" s="344">
        <v>5.7883333333333375</v>
      </c>
      <c r="C336" s="274">
        <v>11.481159166666675</v>
      </c>
      <c r="D336" s="383"/>
      <c r="E336" s="284">
        <v>24.4</v>
      </c>
      <c r="F336" s="339">
        <v>10900</v>
      </c>
      <c r="G336" s="278">
        <v>1.5099999999999999E-2</v>
      </c>
      <c r="H336" s="338">
        <v>10900</v>
      </c>
      <c r="I336" s="273">
        <v>0.4712074382865003</v>
      </c>
      <c r="J336" s="341"/>
    </row>
    <row r="337" spans="1:10" s="167" customFormat="1" ht="17.45" customHeight="1" x14ac:dyDescent="0.2">
      <c r="A337" s="272">
        <f t="shared" si="2"/>
        <v>41970</v>
      </c>
      <c r="B337" s="344">
        <v>5.643541666666664</v>
      </c>
      <c r="C337" s="274">
        <v>11.193964895833329</v>
      </c>
      <c r="D337" s="360">
        <v>1.46E-2</v>
      </c>
      <c r="E337" s="284">
        <v>24.8</v>
      </c>
      <c r="F337" s="339">
        <v>11000</v>
      </c>
      <c r="G337" s="278">
        <v>1.46E-2</v>
      </c>
      <c r="H337" s="338">
        <v>11000</v>
      </c>
      <c r="I337" s="273">
        <v>0.44420787016837482</v>
      </c>
      <c r="J337" s="341"/>
    </row>
    <row r="338" spans="1:10" s="167" customFormat="1" ht="17.45" customHeight="1" x14ac:dyDescent="0.2">
      <c r="A338" s="272">
        <f t="shared" si="2"/>
        <v>41971</v>
      </c>
      <c r="B338" s="344">
        <v>5.6913541666666676</v>
      </c>
      <c r="C338" s="274">
        <v>11.288800989583335</v>
      </c>
      <c r="D338" s="360">
        <v>1.52E-2</v>
      </c>
      <c r="E338" s="284">
        <v>24.6</v>
      </c>
      <c r="F338" s="339">
        <v>10900</v>
      </c>
      <c r="G338" s="278">
        <v>1.52E-2</v>
      </c>
      <c r="H338" s="338">
        <v>10900</v>
      </c>
      <c r="I338" s="273">
        <v>0.4663810085632501</v>
      </c>
      <c r="J338" s="341"/>
    </row>
    <row r="339" spans="1:10" s="167" customFormat="1" ht="17.45" customHeight="1" x14ac:dyDescent="0.2">
      <c r="A339" s="272">
        <f t="shared" si="2"/>
        <v>41972</v>
      </c>
      <c r="B339" s="344">
        <v>7.6611458333333262</v>
      </c>
      <c r="C339" s="274">
        <v>15.195882760416653</v>
      </c>
      <c r="D339" s="360">
        <v>1.23E-2</v>
      </c>
      <c r="E339" s="284">
        <v>24.1</v>
      </c>
      <c r="F339" s="339">
        <v>10700</v>
      </c>
      <c r="G339" s="278">
        <v>1.23E-2</v>
      </c>
      <c r="H339" s="338">
        <v>10700</v>
      </c>
      <c r="I339" s="273">
        <v>0.5080196349165933</v>
      </c>
      <c r="J339" s="341"/>
    </row>
    <row r="340" spans="1:10" s="167" customFormat="1" ht="17.45" customHeight="1" x14ac:dyDescent="0.2">
      <c r="A340" s="272">
        <f t="shared" si="2"/>
        <v>41973</v>
      </c>
      <c r="B340" s="344">
        <v>9.1527083333333348</v>
      </c>
      <c r="C340" s="274">
        <v>18.15439697916667</v>
      </c>
      <c r="D340" s="360">
        <v>1.5599999999999999E-2</v>
      </c>
      <c r="E340" s="284">
        <v>24.8</v>
      </c>
      <c r="F340" s="339">
        <v>10900</v>
      </c>
      <c r="G340" s="278">
        <v>1.5599999999999999E-2</v>
      </c>
      <c r="H340" s="338">
        <v>10900</v>
      </c>
      <c r="I340" s="273">
        <v>0.76976095543425016</v>
      </c>
      <c r="J340" s="341"/>
    </row>
    <row r="341" spans="1:10" s="167" customFormat="1" ht="17.45" customHeight="1" x14ac:dyDescent="0.2">
      <c r="A341" s="272">
        <f t="shared" si="2"/>
        <v>41974</v>
      </c>
      <c r="B341" s="344">
        <v>11.430208333333333</v>
      </c>
      <c r="C341" s="274">
        <v>22.671818229166668</v>
      </c>
      <c r="D341" s="360">
        <v>1.55E-2</v>
      </c>
      <c r="E341" s="284">
        <v>25.3</v>
      </c>
      <c r="F341" s="339">
        <v>11200</v>
      </c>
      <c r="G341" s="278">
        <v>1.55E-2</v>
      </c>
      <c r="H341" s="338">
        <v>11200</v>
      </c>
      <c r="I341" s="273">
        <v>0.9551410301765626</v>
      </c>
      <c r="J341" s="341"/>
    </row>
    <row r="342" spans="1:10" s="167" customFormat="1" ht="17.45" customHeight="1" x14ac:dyDescent="0.2">
      <c r="A342" s="272">
        <f t="shared" si="2"/>
        <v>41975</v>
      </c>
      <c r="B342" s="344">
        <v>21.546770833333323</v>
      </c>
      <c r="C342" s="274">
        <v>42.738019947916648</v>
      </c>
      <c r="D342" s="360">
        <v>1.37E-2</v>
      </c>
      <c r="E342" s="284">
        <v>25.4</v>
      </c>
      <c r="F342" s="339">
        <v>11400</v>
      </c>
      <c r="G342" s="278">
        <v>1.37E-2</v>
      </c>
      <c r="H342" s="338">
        <v>11400</v>
      </c>
      <c r="I342" s="273">
        <v>1.5914185535925931</v>
      </c>
      <c r="J342" s="341"/>
    </row>
    <row r="343" spans="1:10" s="167" customFormat="1" ht="17.45" customHeight="1" x14ac:dyDescent="0.2">
      <c r="A343" s="272">
        <f t="shared" si="2"/>
        <v>41976</v>
      </c>
      <c r="B343" s="344">
        <v>34.937187499999986</v>
      </c>
      <c r="C343" s="274">
        <v>69.29791140624998</v>
      </c>
      <c r="D343" s="360">
        <v>1.0699999999999999E-2</v>
      </c>
      <c r="E343" s="284">
        <v>12.6</v>
      </c>
      <c r="F343" s="339">
        <v>6240</v>
      </c>
      <c r="G343" s="278">
        <v>1.0699999999999999E-2</v>
      </c>
      <c r="H343" s="338">
        <v>6240</v>
      </c>
      <c r="I343" s="273">
        <v>2.0153634382634054</v>
      </c>
      <c r="J343" s="341"/>
    </row>
    <row r="344" spans="1:10" s="167" customFormat="1" ht="17.45" customHeight="1" x14ac:dyDescent="0.2">
      <c r="A344" s="272">
        <f t="shared" si="2"/>
        <v>41977</v>
      </c>
      <c r="B344" s="344">
        <v>62.09885416666669</v>
      </c>
      <c r="C344" s="274">
        <v>123.17307723958338</v>
      </c>
      <c r="D344" s="360">
        <v>1.46E-2</v>
      </c>
      <c r="E344" s="284">
        <v>13.3</v>
      </c>
      <c r="F344" s="339">
        <v>6680</v>
      </c>
      <c r="G344" s="278">
        <v>1.46E-2</v>
      </c>
      <c r="H344" s="338">
        <v>6680</v>
      </c>
      <c r="I344" s="273">
        <v>4.8878525894829394</v>
      </c>
      <c r="J344" s="341"/>
    </row>
    <row r="345" spans="1:10" s="167" customFormat="1" ht="17.45" customHeight="1" x14ac:dyDescent="0.2">
      <c r="A345" s="272">
        <f t="shared" si="2"/>
        <v>41978</v>
      </c>
      <c r="B345" s="344">
        <v>68.884270833333218</v>
      </c>
      <c r="C345" s="274">
        <v>136.63195119791644</v>
      </c>
      <c r="D345" s="360">
        <v>2.7199999999999998E-2</v>
      </c>
      <c r="E345" s="284">
        <v>12.7</v>
      </c>
      <c r="F345" s="339">
        <v>6840</v>
      </c>
      <c r="G345" s="278">
        <v>2.7199999999999998E-2</v>
      </c>
      <c r="H345" s="338">
        <v>6840</v>
      </c>
      <c r="I345" s="273">
        <v>10.101145499281483</v>
      </c>
      <c r="J345" s="341"/>
    </row>
    <row r="346" spans="1:10" s="167" customFormat="1" ht="17.45" customHeight="1" x14ac:dyDescent="0.2">
      <c r="A346" s="272">
        <f t="shared" si="2"/>
        <v>41979</v>
      </c>
      <c r="B346" s="344">
        <v>40.240833333333327</v>
      </c>
      <c r="C346" s="274">
        <v>79.817692916666658</v>
      </c>
      <c r="D346" s="360">
        <v>2.3099999999999999E-2</v>
      </c>
      <c r="E346" s="284">
        <v>12.8</v>
      </c>
      <c r="F346" s="339">
        <v>6880</v>
      </c>
      <c r="G346" s="278">
        <v>2.3099999999999999E-2</v>
      </c>
      <c r="H346" s="338">
        <v>6880</v>
      </c>
      <c r="I346" s="273">
        <v>5.0114177039272496</v>
      </c>
      <c r="J346" s="341"/>
    </row>
    <row r="347" spans="1:10" s="167" customFormat="1" ht="17.45" customHeight="1" x14ac:dyDescent="0.2">
      <c r="A347" s="272">
        <f t="shared" si="2"/>
        <v>41980</v>
      </c>
      <c r="B347" s="344">
        <v>14.418020833333365</v>
      </c>
      <c r="C347" s="274">
        <v>28.598144322916731</v>
      </c>
      <c r="D347" s="360">
        <v>0.02</v>
      </c>
      <c r="E347" s="284">
        <v>14</v>
      </c>
      <c r="F347" s="339">
        <v>7040</v>
      </c>
      <c r="G347" s="278">
        <v>0.02</v>
      </c>
      <c r="H347" s="338">
        <v>7040</v>
      </c>
      <c r="I347" s="273">
        <v>1.5545951253937533</v>
      </c>
      <c r="J347" s="341"/>
    </row>
    <row r="348" spans="1:10" s="167" customFormat="1" ht="17.45" customHeight="1" x14ac:dyDescent="0.2">
      <c r="A348" s="272">
        <f t="shared" si="2"/>
        <v>41981</v>
      </c>
      <c r="B348" s="344">
        <v>10.906249999999995</v>
      </c>
      <c r="C348" s="274">
        <v>21.632546874999989</v>
      </c>
      <c r="D348" s="360">
        <v>1.7899999999999999E-2</v>
      </c>
      <c r="E348" s="284">
        <v>13.9</v>
      </c>
      <c r="F348" s="339">
        <v>7130</v>
      </c>
      <c r="G348" s="278">
        <v>1.7899999999999999E-2</v>
      </c>
      <c r="H348" s="338">
        <v>7130</v>
      </c>
      <c r="I348" s="273">
        <v>1.0524709970718744</v>
      </c>
      <c r="J348" s="341"/>
    </row>
    <row r="349" spans="1:10" s="167" customFormat="1" ht="17.45" customHeight="1" x14ac:dyDescent="0.2">
      <c r="A349" s="272">
        <f t="shared" si="2"/>
        <v>41982</v>
      </c>
      <c r="B349" s="344">
        <v>8.5132291666666511</v>
      </c>
      <c r="C349" s="274">
        <v>16.885990052083304</v>
      </c>
      <c r="D349" s="360">
        <v>1.26E-2</v>
      </c>
      <c r="E349" s="284">
        <v>12.7</v>
      </c>
      <c r="F349" s="339">
        <v>6490</v>
      </c>
      <c r="G349" s="278">
        <v>1.26E-2</v>
      </c>
      <c r="H349" s="338">
        <v>6490</v>
      </c>
      <c r="I349" s="273">
        <v>0.57829112411568651</v>
      </c>
      <c r="J349" s="341"/>
    </row>
    <row r="350" spans="1:10" s="167" customFormat="1" ht="17.45" customHeight="1" x14ac:dyDescent="0.2">
      <c r="A350" s="272">
        <f t="shared" si="2"/>
        <v>41983</v>
      </c>
      <c r="B350" s="344">
        <v>6.7830208333333379</v>
      </c>
      <c r="C350" s="274">
        <v>13.454121822916676</v>
      </c>
      <c r="D350" s="360">
        <v>1.4999999999999999E-2</v>
      </c>
      <c r="E350" s="284">
        <v>13.3</v>
      </c>
      <c r="F350" s="339">
        <v>7210</v>
      </c>
      <c r="G350" s="278">
        <v>1.4999999999999999E-2</v>
      </c>
      <c r="H350" s="338">
        <v>7210</v>
      </c>
      <c r="I350" s="273">
        <v>0.54852454672031292</v>
      </c>
      <c r="J350" s="341"/>
    </row>
    <row r="351" spans="1:10" s="167" customFormat="1" ht="17.45" customHeight="1" x14ac:dyDescent="0.2">
      <c r="A351" s="272">
        <f t="shared" si="2"/>
        <v>41984</v>
      </c>
      <c r="B351" s="344">
        <v>9.4053470333333316</v>
      </c>
      <c r="C351" s="274">
        <v>18.655505840616662</v>
      </c>
      <c r="D351" s="360">
        <v>1.3100000000000001E-2</v>
      </c>
      <c r="E351" s="284">
        <v>13.5</v>
      </c>
      <c r="F351" s="339">
        <v>7240</v>
      </c>
      <c r="G351" s="278">
        <v>1.3100000000000001E-2</v>
      </c>
      <c r="H351" s="338">
        <v>7240</v>
      </c>
      <c r="I351" s="273">
        <v>0.66424420985982879</v>
      </c>
      <c r="J351" s="341"/>
    </row>
    <row r="352" spans="1:10" s="167" customFormat="1" ht="17.45" customHeight="1" x14ac:dyDescent="0.2">
      <c r="A352" s="272">
        <f t="shared" si="2"/>
        <v>41985</v>
      </c>
      <c r="B352" s="344">
        <v>42.221694915254218</v>
      </c>
      <c r="C352" s="274">
        <v>83.74673186440674</v>
      </c>
      <c r="D352" s="360">
        <v>1.04E-2</v>
      </c>
      <c r="E352" s="284">
        <v>12.1</v>
      </c>
      <c r="F352" s="339">
        <v>6750</v>
      </c>
      <c r="G352" s="278">
        <v>1.04E-2</v>
      </c>
      <c r="H352" s="338">
        <v>6750</v>
      </c>
      <c r="I352" s="273">
        <v>2.367285618957558</v>
      </c>
      <c r="J352" s="341"/>
    </row>
    <row r="353" spans="1:10" s="167" customFormat="1" ht="17.45" customHeight="1" x14ac:dyDescent="0.2">
      <c r="A353" s="272">
        <f t="shared" si="2"/>
        <v>41986</v>
      </c>
      <c r="B353" s="344">
        <v>87.904259259259206</v>
      </c>
      <c r="C353" s="274">
        <v>174.35809824074065</v>
      </c>
      <c r="D353" s="360">
        <v>1.4E-2</v>
      </c>
      <c r="E353" s="284">
        <v>11</v>
      </c>
      <c r="F353" s="339">
        <v>6400</v>
      </c>
      <c r="G353" s="278">
        <v>1.4E-2</v>
      </c>
      <c r="H353" s="338">
        <v>6400</v>
      </c>
      <c r="I353" s="273">
        <v>6.6346743542566626</v>
      </c>
      <c r="J353" s="341"/>
    </row>
    <row r="354" spans="1:10" s="167" customFormat="1" ht="17.45" customHeight="1" x14ac:dyDescent="0.2">
      <c r="A354" s="272">
        <f t="shared" si="2"/>
        <v>41987</v>
      </c>
      <c r="B354" s="344">
        <v>101.40717948717942</v>
      </c>
      <c r="C354" s="274">
        <v>201.14114051282039</v>
      </c>
      <c r="D354" s="360">
        <v>1.47E-2</v>
      </c>
      <c r="E354" s="284">
        <v>9.93</v>
      </c>
      <c r="F354" s="339">
        <v>5780</v>
      </c>
      <c r="G354" s="278">
        <v>1.47E-2</v>
      </c>
      <c r="H354" s="338">
        <v>5780</v>
      </c>
      <c r="I354" s="273">
        <v>8.0365138127335332</v>
      </c>
      <c r="J354" s="341"/>
    </row>
    <row r="355" spans="1:10" s="167" customFormat="1" ht="17.45" customHeight="1" x14ac:dyDescent="0.2">
      <c r="A355" s="272">
        <f t="shared" si="2"/>
        <v>41988</v>
      </c>
      <c r="B355" s="344">
        <v>100.73133333333335</v>
      </c>
      <c r="C355" s="274">
        <v>199.8005996666667</v>
      </c>
      <c r="D355" s="360">
        <v>2.01E-2</v>
      </c>
      <c r="E355" s="284">
        <v>8.0500000000000007</v>
      </c>
      <c r="F355" s="339">
        <v>4560</v>
      </c>
      <c r="G355" s="278">
        <v>2.01E-2</v>
      </c>
      <c r="H355" s="338">
        <v>4560</v>
      </c>
      <c r="I355" s="273">
        <v>10.915466400869402</v>
      </c>
      <c r="J355" s="341"/>
    </row>
    <row r="356" spans="1:10" s="167" customFormat="1" ht="17.45" customHeight="1" x14ac:dyDescent="0.2">
      <c r="A356" s="272">
        <f t="shared" si="2"/>
        <v>41989</v>
      </c>
      <c r="B356" s="344">
        <v>82.057118644067799</v>
      </c>
      <c r="C356" s="274">
        <v>162.76029483050849</v>
      </c>
      <c r="D356" s="360">
        <v>2.0400000000000001E-2</v>
      </c>
      <c r="E356" s="284">
        <v>8.89</v>
      </c>
      <c r="F356" s="339">
        <v>5170</v>
      </c>
      <c r="G356" s="278">
        <v>2.0400000000000001E-2</v>
      </c>
      <c r="H356" s="338">
        <v>5170</v>
      </c>
      <c r="I356" s="273">
        <v>9.0246026195261706</v>
      </c>
      <c r="J356" s="341"/>
    </row>
    <row r="357" spans="1:10" s="167" customFormat="1" ht="17.45" customHeight="1" x14ac:dyDescent="0.2">
      <c r="A357" s="272">
        <f t="shared" si="2"/>
        <v>41990</v>
      </c>
      <c r="B357" s="344">
        <v>65.601874999999893</v>
      </c>
      <c r="C357" s="274">
        <v>130.12131906249979</v>
      </c>
      <c r="D357" s="360">
        <v>2.4E-2</v>
      </c>
      <c r="E357" s="284">
        <v>10</v>
      </c>
      <c r="F357" s="339">
        <v>5740</v>
      </c>
      <c r="G357" s="278">
        <v>2.4E-2</v>
      </c>
      <c r="H357" s="338">
        <v>5740</v>
      </c>
      <c r="I357" s="273">
        <v>8.4880738850849866</v>
      </c>
      <c r="J357" s="341"/>
    </row>
    <row r="358" spans="1:10" s="167" customFormat="1" ht="17.45" customHeight="1" x14ac:dyDescent="0.2">
      <c r="A358" s="272">
        <f t="shared" si="2"/>
        <v>41991</v>
      </c>
      <c r="B358" s="344">
        <v>77.947291666666715</v>
      </c>
      <c r="C358" s="274">
        <v>154.60845302083342</v>
      </c>
      <c r="D358" s="360">
        <v>2.6599999999999999E-2</v>
      </c>
      <c r="E358" s="284">
        <v>9.8000000000000007</v>
      </c>
      <c r="F358" s="339">
        <v>5970</v>
      </c>
      <c r="G358" s="278">
        <v>2.6599999999999999E-2</v>
      </c>
      <c r="H358" s="338">
        <v>5970</v>
      </c>
      <c r="I358" s="273">
        <v>11.17800562326263</v>
      </c>
      <c r="J358" s="341"/>
    </row>
    <row r="359" spans="1:10" s="167" customFormat="1" ht="17.45" customHeight="1" x14ac:dyDescent="0.2">
      <c r="A359" s="272">
        <f t="shared" si="2"/>
        <v>41992</v>
      </c>
      <c r="B359" s="344">
        <v>85.289791666666716</v>
      </c>
      <c r="C359" s="274">
        <v>169.17230177083343</v>
      </c>
      <c r="D359" s="360">
        <v>2.07E-2</v>
      </c>
      <c r="E359" s="284">
        <v>10.6</v>
      </c>
      <c r="F359" s="339">
        <v>6350</v>
      </c>
      <c r="G359" s="278">
        <v>2.07E-2</v>
      </c>
      <c r="H359" s="338">
        <v>6350</v>
      </c>
      <c r="I359" s="273">
        <v>9.5180735456116921</v>
      </c>
      <c r="J359" s="341"/>
    </row>
    <row r="360" spans="1:10" s="167" customFormat="1" ht="17.45" customHeight="1" x14ac:dyDescent="0.2">
      <c r="A360" s="272">
        <f t="shared" si="2"/>
        <v>41993</v>
      </c>
      <c r="B360" s="344">
        <v>69.321562499999928</v>
      </c>
      <c r="C360" s="274">
        <v>137.49931921874986</v>
      </c>
      <c r="D360" s="360">
        <v>2.3800000000000002E-2</v>
      </c>
      <c r="E360" s="284">
        <v>10.7</v>
      </c>
      <c r="F360" s="339">
        <v>6230</v>
      </c>
      <c r="G360" s="278">
        <v>2.3800000000000002E-2</v>
      </c>
      <c r="H360" s="338">
        <v>6230</v>
      </c>
      <c r="I360" s="273">
        <v>8.89461096135018</v>
      </c>
      <c r="J360" s="341"/>
    </row>
    <row r="361" spans="1:10" s="167" customFormat="1" ht="17.45" customHeight="1" x14ac:dyDescent="0.2">
      <c r="A361" s="272">
        <f t="shared" si="2"/>
        <v>41994</v>
      </c>
      <c r="B361" s="344">
        <v>55.972516276041652</v>
      </c>
      <c r="C361" s="274">
        <v>111.02148603352862</v>
      </c>
      <c r="D361" s="360">
        <v>2.47E-2</v>
      </c>
      <c r="E361" s="284">
        <v>10.3</v>
      </c>
      <c r="F361" s="339">
        <v>6190</v>
      </c>
      <c r="G361" s="278">
        <v>2.47E-2</v>
      </c>
      <c r="H361" s="338">
        <v>6190</v>
      </c>
      <c r="I361" s="273">
        <v>7.4533830562665306</v>
      </c>
      <c r="J361" s="341"/>
    </row>
    <row r="362" spans="1:10" s="167" customFormat="1" ht="17.45" customHeight="1" x14ac:dyDescent="0.2">
      <c r="A362" s="272">
        <f t="shared" si="2"/>
        <v>41995</v>
      </c>
      <c r="B362" s="344">
        <v>49.145416666666648</v>
      </c>
      <c r="C362" s="274">
        <v>97.479933958333305</v>
      </c>
      <c r="D362" s="360">
        <v>3.0099999999999998E-2</v>
      </c>
      <c r="E362" s="284">
        <v>10.199999999999999</v>
      </c>
      <c r="F362" s="339">
        <v>6320</v>
      </c>
      <c r="G362" s="278">
        <v>3.0099999999999998E-2</v>
      </c>
      <c r="H362" s="338">
        <v>6320</v>
      </c>
      <c r="I362" s="273">
        <v>7.9750088610123724</v>
      </c>
      <c r="J362" s="341"/>
    </row>
    <row r="363" spans="1:10" s="167" customFormat="1" ht="17.45" customHeight="1" x14ac:dyDescent="0.2">
      <c r="A363" s="272">
        <f t="shared" si="2"/>
        <v>41996</v>
      </c>
      <c r="B363" s="344">
        <v>46.297708333333276</v>
      </c>
      <c r="C363" s="274">
        <v>91.831504479166554</v>
      </c>
      <c r="D363" s="360">
        <v>2.9000000000000001E-2</v>
      </c>
      <c r="E363" s="284">
        <v>10.4</v>
      </c>
      <c r="F363" s="339">
        <v>6430</v>
      </c>
      <c r="G363" s="278">
        <v>2.9000000000000001E-2</v>
      </c>
      <c r="H363" s="338">
        <v>6430</v>
      </c>
      <c r="I363" s="273">
        <v>7.2383428460568666</v>
      </c>
      <c r="J363" s="341"/>
    </row>
    <row r="364" spans="1:10" s="167" customFormat="1" ht="17.45" customHeight="1" x14ac:dyDescent="0.2">
      <c r="A364" s="272">
        <f t="shared" si="2"/>
        <v>41997</v>
      </c>
      <c r="B364" s="344">
        <v>44.654374999999931</v>
      </c>
      <c r="C364" s="274">
        <v>88.571952812499859</v>
      </c>
      <c r="D364" s="360">
        <v>3.1600000000000003E-2</v>
      </c>
      <c r="E364" s="284">
        <v>10.9</v>
      </c>
      <c r="F364" s="339">
        <v>6630</v>
      </c>
      <c r="G364" s="278">
        <v>3.1600000000000003E-2</v>
      </c>
      <c r="H364" s="338">
        <v>6630</v>
      </c>
      <c r="I364" s="273">
        <v>7.6073387407222386</v>
      </c>
      <c r="J364" s="341"/>
    </row>
    <row r="365" spans="1:10" s="167" customFormat="1" ht="17.45" customHeight="1" x14ac:dyDescent="0.2">
      <c r="A365" s="272">
        <f t="shared" si="2"/>
        <v>41998</v>
      </c>
      <c r="B365" s="344">
        <v>45.67431640625</v>
      </c>
      <c r="C365" s="274">
        <v>90.595006591796874</v>
      </c>
      <c r="D365" s="360">
        <v>3.2500000000000001E-2</v>
      </c>
      <c r="E365" s="284">
        <v>10.7</v>
      </c>
      <c r="F365" s="339">
        <v>6600</v>
      </c>
      <c r="G365" s="278">
        <v>3.2500000000000001E-2</v>
      </c>
      <c r="H365" s="338">
        <v>6600</v>
      </c>
      <c r="I365" s="273">
        <v>8.002709907286377</v>
      </c>
      <c r="J365" s="341"/>
    </row>
    <row r="366" spans="1:10" s="167" customFormat="1" ht="17.45" customHeight="1" x14ac:dyDescent="0.2">
      <c r="A366" s="272">
        <f t="shared" si="2"/>
        <v>41999</v>
      </c>
      <c r="B366" s="344">
        <v>51.938333333333411</v>
      </c>
      <c r="C366" s="274">
        <v>103.01968416666682</v>
      </c>
      <c r="D366" s="360">
        <v>3.6600000000000001E-2</v>
      </c>
      <c r="E366" s="284">
        <v>10.6</v>
      </c>
      <c r="F366" s="339">
        <v>6690</v>
      </c>
      <c r="G366" s="278">
        <v>3.6600000000000001E-2</v>
      </c>
      <c r="H366" s="338">
        <v>6690</v>
      </c>
      <c r="I366" s="273">
        <v>10.248274557279016</v>
      </c>
      <c r="J366" s="341"/>
    </row>
    <row r="367" spans="1:10" s="167" customFormat="1" ht="17.45" customHeight="1" x14ac:dyDescent="0.2">
      <c r="A367" s="272">
        <f t="shared" si="2"/>
        <v>42000</v>
      </c>
      <c r="B367" s="344">
        <v>44.197291666666636</v>
      </c>
      <c r="C367" s="274">
        <v>87.665328020833272</v>
      </c>
      <c r="D367" s="360">
        <v>3.7999999999999999E-2</v>
      </c>
      <c r="E367" s="284">
        <v>10.5</v>
      </c>
      <c r="F367" s="339">
        <v>6700</v>
      </c>
      <c r="G367" s="278">
        <v>3.7999999999999999E-2</v>
      </c>
      <c r="H367" s="338">
        <v>6700</v>
      </c>
      <c r="I367" s="273">
        <v>9.0544257393037437</v>
      </c>
      <c r="J367" s="341"/>
    </row>
    <row r="368" spans="1:10" s="167" customFormat="1" ht="17.45" customHeight="1" x14ac:dyDescent="0.2">
      <c r="A368" s="272">
        <f t="shared" si="2"/>
        <v>42001</v>
      </c>
      <c r="B368" s="344">
        <v>37.623437500000044</v>
      </c>
      <c r="C368" s="274">
        <v>74.626088281250091</v>
      </c>
      <c r="D368" s="360">
        <v>3.8100000000000002E-2</v>
      </c>
      <c r="E368" s="284">
        <v>11</v>
      </c>
      <c r="F368" s="339">
        <v>6810</v>
      </c>
      <c r="G368" s="278">
        <v>3.8100000000000002E-2</v>
      </c>
      <c r="H368" s="338">
        <v>6810</v>
      </c>
      <c r="I368" s="273">
        <v>7.7279642728354778</v>
      </c>
      <c r="J368" s="341"/>
    </row>
    <row r="369" spans="1:11" s="167" customFormat="1" ht="17.45" customHeight="1" x14ac:dyDescent="0.2">
      <c r="A369" s="272">
        <f t="shared" si="2"/>
        <v>42002</v>
      </c>
      <c r="B369" s="344">
        <v>24.323229166666668</v>
      </c>
      <c r="C369" s="274">
        <v>48.245125052083338</v>
      </c>
      <c r="D369" s="360">
        <v>3.85E-2</v>
      </c>
      <c r="E369" s="284">
        <v>11</v>
      </c>
      <c r="F369" s="339">
        <v>6740</v>
      </c>
      <c r="G369" s="278">
        <v>3.85E-2</v>
      </c>
      <c r="H369" s="338">
        <v>6740</v>
      </c>
      <c r="I369" s="273">
        <v>5.0485146208251566</v>
      </c>
      <c r="J369" s="341"/>
    </row>
    <row r="370" spans="1:11" s="167" customFormat="1" ht="17.45" customHeight="1" x14ac:dyDescent="0.2">
      <c r="A370" s="272">
        <f t="shared" si="2"/>
        <v>42003</v>
      </c>
      <c r="B370" s="344">
        <v>15.890937499999993</v>
      </c>
      <c r="C370" s="274">
        <v>31.519674531249986</v>
      </c>
      <c r="D370" s="360">
        <v>3.8199999999999998E-2</v>
      </c>
      <c r="E370" s="284">
        <v>10.8</v>
      </c>
      <c r="F370" s="339">
        <v>6670</v>
      </c>
      <c r="G370" s="278">
        <v>3.8199999999999998E-2</v>
      </c>
      <c r="H370" s="338">
        <v>6670</v>
      </c>
      <c r="I370" s="273">
        <v>3.2726121593608113</v>
      </c>
      <c r="J370" s="341"/>
    </row>
    <row r="371" spans="1:11" s="167" customFormat="1" ht="17.45" customHeight="1" x14ac:dyDescent="0.2">
      <c r="A371" s="297">
        <f t="shared" si="2"/>
        <v>42004</v>
      </c>
      <c r="B371" s="379">
        <v>14.026354166666671</v>
      </c>
      <c r="C371" s="301">
        <v>27.821273489583344</v>
      </c>
      <c r="D371" s="386"/>
      <c r="E371" s="387"/>
      <c r="F371" s="345">
        <v>6590</v>
      </c>
      <c r="G371" s="299">
        <v>3.7449999999999997E-2</v>
      </c>
      <c r="H371" s="380">
        <v>6590</v>
      </c>
      <c r="I371" s="298">
        <v>2.8319023893585475</v>
      </c>
      <c r="J371" s="341"/>
    </row>
    <row r="372" spans="1:11" x14ac:dyDescent="0.2">
      <c r="A372" s="381" t="s">
        <v>85</v>
      </c>
      <c r="B372" s="334"/>
      <c r="C372" s="334"/>
      <c r="D372" s="279"/>
      <c r="E372" s="343"/>
      <c r="F372" s="335"/>
      <c r="G372" s="358"/>
      <c r="H372" s="376"/>
      <c r="K372" s="167"/>
    </row>
    <row r="373" spans="1:11" x14ac:dyDescent="0.2">
      <c r="A373" s="346"/>
      <c r="B373" s="330"/>
      <c r="C373" s="331"/>
      <c r="D373" s="358"/>
      <c r="E373" s="364"/>
      <c r="F373" s="331"/>
      <c r="G373" s="358"/>
      <c r="H373" s="376"/>
      <c r="I373" s="331"/>
      <c r="J373" s="331"/>
      <c r="K373" s="167"/>
    </row>
    <row r="374" spans="1:11" x14ac:dyDescent="0.2">
      <c r="A374" s="347"/>
      <c r="B374" s="348"/>
      <c r="C374" s="347"/>
      <c r="D374" s="361"/>
      <c r="E374" s="366"/>
      <c r="F374" s="347"/>
      <c r="G374" s="371"/>
      <c r="H374" s="314"/>
      <c r="I374" s="334"/>
      <c r="J374" s="334"/>
      <c r="K374" s="167"/>
    </row>
    <row r="375" spans="1:11" x14ac:dyDescent="0.25">
      <c r="A375" s="349" t="s">
        <v>208</v>
      </c>
      <c r="B375" s="350"/>
      <c r="C375" s="351"/>
      <c r="D375" s="362"/>
      <c r="E375" s="367"/>
      <c r="F375" s="351"/>
      <c r="G375" s="362"/>
      <c r="H375" s="377"/>
      <c r="I375" s="352"/>
      <c r="J375" s="352"/>
      <c r="K375" s="167"/>
    </row>
    <row r="376" spans="1:11" ht="60" customHeight="1" x14ac:dyDescent="0.2">
      <c r="A376" s="258" t="s">
        <v>8</v>
      </c>
      <c r="B376" s="303" t="s">
        <v>291</v>
      </c>
      <c r="C376" s="305" t="s">
        <v>73</v>
      </c>
      <c r="D376" s="324" t="s">
        <v>696</v>
      </c>
      <c r="E376" s="303" t="s">
        <v>697</v>
      </c>
      <c r="F376" s="305" t="s">
        <v>698</v>
      </c>
      <c r="G376" s="388" t="s">
        <v>710</v>
      </c>
      <c r="H376" s="305" t="s">
        <v>700</v>
      </c>
      <c r="I376" s="325" t="s">
        <v>204</v>
      </c>
      <c r="J376" s="325" t="s">
        <v>711</v>
      </c>
      <c r="K376" s="167"/>
    </row>
    <row r="377" spans="1:11" ht="15" customHeight="1" x14ac:dyDescent="0.2">
      <c r="A377" s="262" t="s">
        <v>10</v>
      </c>
      <c r="B377" s="264" t="s">
        <v>89</v>
      </c>
      <c r="C377" s="307" t="s">
        <v>89</v>
      </c>
      <c r="D377" s="327" t="s">
        <v>89</v>
      </c>
      <c r="E377" s="264" t="s">
        <v>89</v>
      </c>
      <c r="F377" s="307" t="s">
        <v>89</v>
      </c>
      <c r="G377" s="307" t="s">
        <v>89</v>
      </c>
      <c r="H377" s="307" t="s">
        <v>89</v>
      </c>
      <c r="I377" s="326" t="s">
        <v>205</v>
      </c>
      <c r="J377" s="326" t="s">
        <v>134</v>
      </c>
      <c r="K377" s="167"/>
    </row>
    <row r="378" spans="1:11" ht="15" customHeight="1" x14ac:dyDescent="0.2">
      <c r="A378" s="262" t="s">
        <v>12</v>
      </c>
      <c r="B378" s="264" t="s">
        <v>206</v>
      </c>
      <c r="C378" s="307" t="s">
        <v>206</v>
      </c>
      <c r="D378" s="327" t="s">
        <v>20</v>
      </c>
      <c r="E378" s="264" t="s">
        <v>20</v>
      </c>
      <c r="F378" s="307" t="s">
        <v>695</v>
      </c>
      <c r="G378" s="328" t="s">
        <v>20</v>
      </c>
      <c r="H378" s="328" t="s">
        <v>695</v>
      </c>
      <c r="I378" s="326" t="s">
        <v>23</v>
      </c>
      <c r="J378" s="326" t="s">
        <v>23</v>
      </c>
      <c r="K378" s="167"/>
    </row>
    <row r="379" spans="1:11" x14ac:dyDescent="0.2">
      <c r="A379" s="310">
        <v>42019</v>
      </c>
      <c r="B379" s="389">
        <f>AVERAGE(B7:B37)</f>
        <v>15.742311827956982</v>
      </c>
      <c r="C379" s="313">
        <f>SUM(C7:C37)</f>
        <v>967.97114083333281</v>
      </c>
      <c r="D379" s="392">
        <f>AVERAGE(D7:D37)</f>
        <v>1.5323225806451615E-2</v>
      </c>
      <c r="E379" s="391">
        <f t="shared" ref="E379:H379" si="3">AVERAGE(E7:E37)</f>
        <v>8.9293548387096795</v>
      </c>
      <c r="F379" s="313">
        <f t="shared" si="3"/>
        <v>5229.677419354839</v>
      </c>
      <c r="G379" s="392">
        <f t="shared" si="3"/>
        <v>1.5323225806451615E-2</v>
      </c>
      <c r="H379" s="313">
        <f t="shared" si="3"/>
        <v>5229.677419354839</v>
      </c>
      <c r="I379" s="317">
        <v>42.774196009947602</v>
      </c>
      <c r="J379" s="316">
        <v>151</v>
      </c>
      <c r="K379" s="167"/>
    </row>
    <row r="380" spans="1:11" x14ac:dyDescent="0.2">
      <c r="A380" s="310">
        <v>42050</v>
      </c>
      <c r="B380" s="389">
        <f>AVERAGE(B38:B65)</f>
        <v>22.833850446428563</v>
      </c>
      <c r="C380" s="313">
        <f>SUM(C38:C65)</f>
        <v>1268.1463860937495</v>
      </c>
      <c r="D380" s="392">
        <f t="shared" ref="D380:H380" si="4">AVERAGE(D38:D65)</f>
        <v>2.6867857142857138E-2</v>
      </c>
      <c r="E380" s="391">
        <f t="shared" si="4"/>
        <v>10.916428571428572</v>
      </c>
      <c r="F380" s="313">
        <f t="shared" si="4"/>
        <v>6007.8571428571431</v>
      </c>
      <c r="G380" s="392">
        <f t="shared" si="4"/>
        <v>2.6867857142857138E-2</v>
      </c>
      <c r="H380" s="313">
        <f t="shared" si="4"/>
        <v>6007.8571428571431</v>
      </c>
      <c r="I380" s="317">
        <v>92.141890710566514</v>
      </c>
      <c r="J380" s="316">
        <v>93</v>
      </c>
      <c r="K380" s="167"/>
    </row>
    <row r="381" spans="1:11" x14ac:dyDescent="0.2">
      <c r="A381" s="310">
        <v>42078</v>
      </c>
      <c r="B381" s="389">
        <f>AVERAGE(B66:B96)</f>
        <v>14.569647177419348</v>
      </c>
      <c r="C381" s="313">
        <f>SUM(C66:C96)</f>
        <v>895.86575046874952</v>
      </c>
      <c r="D381" s="392">
        <f t="shared" ref="D381:H381" si="5">AVERAGE(D66:D96)</f>
        <v>2.2258709677419358E-2</v>
      </c>
      <c r="E381" s="391">
        <f t="shared" si="5"/>
        <v>10.854193548387096</v>
      </c>
      <c r="F381" s="313">
        <f t="shared" si="5"/>
        <v>6000.6451612903229</v>
      </c>
      <c r="G381" s="392">
        <f t="shared" si="5"/>
        <v>2.2258709677419358E-2</v>
      </c>
      <c r="H381" s="313">
        <f t="shared" si="5"/>
        <v>6000.6451612903229</v>
      </c>
      <c r="I381" s="317">
        <v>65.710965956242859</v>
      </c>
      <c r="J381" s="316">
        <v>92</v>
      </c>
      <c r="K381" s="167"/>
    </row>
    <row r="382" spans="1:11" x14ac:dyDescent="0.2">
      <c r="A382" s="310">
        <v>42109</v>
      </c>
      <c r="B382" s="389">
        <f>AVERAGE(B97:B126)</f>
        <v>8.2362765449999991</v>
      </c>
      <c r="C382" s="313">
        <f>SUM(C97:C126)</f>
        <v>490.09963581022487</v>
      </c>
      <c r="D382" s="392">
        <f t="shared" ref="D382:H382" si="6">AVERAGE(D97:D126)</f>
        <v>1.4800333333333334E-2</v>
      </c>
      <c r="E382" s="391">
        <f t="shared" si="6"/>
        <v>11.736666666666668</v>
      </c>
      <c r="F382" s="313">
        <f t="shared" si="6"/>
        <v>6825.333333333333</v>
      </c>
      <c r="G382" s="392">
        <f t="shared" si="6"/>
        <v>1.4800333333333334E-2</v>
      </c>
      <c r="H382" s="313">
        <f t="shared" si="6"/>
        <v>6825.333333333333</v>
      </c>
      <c r="I382" s="317">
        <v>19.989768908276904</v>
      </c>
      <c r="J382" s="316">
        <v>101</v>
      </c>
      <c r="K382" s="167"/>
    </row>
    <row r="383" spans="1:11" x14ac:dyDescent="0.2">
      <c r="A383" s="310">
        <v>42139</v>
      </c>
      <c r="B383" s="389">
        <f>AVERAGE(B127:B157)</f>
        <v>6.5906576001344099</v>
      </c>
      <c r="C383" s="313">
        <f>SUM(C127:C157)</f>
        <v>405.24964984586472</v>
      </c>
      <c r="D383" s="392">
        <f t="shared" ref="D383:H383" si="7">AVERAGE(D127:D157)</f>
        <v>1.7651612903225807E-2</v>
      </c>
      <c r="E383" s="391">
        <f t="shared" si="7"/>
        <v>11.391612903225804</v>
      </c>
      <c r="F383" s="313">
        <f t="shared" si="7"/>
        <v>6801.9354838709678</v>
      </c>
      <c r="G383" s="392">
        <f t="shared" si="7"/>
        <v>1.7651612903225807E-2</v>
      </c>
      <c r="H383" s="313">
        <f t="shared" si="7"/>
        <v>6801.9354838709678</v>
      </c>
      <c r="I383" s="317">
        <v>20.915946692583987</v>
      </c>
      <c r="J383" s="316">
        <v>105</v>
      </c>
      <c r="K383" s="167"/>
    </row>
    <row r="384" spans="1:11" x14ac:dyDescent="0.2">
      <c r="A384" s="310">
        <v>42170</v>
      </c>
      <c r="B384" s="389">
        <f>AVERAGE(B158:B187)</f>
        <v>7.0576563408333328</v>
      </c>
      <c r="C384" s="313">
        <f>SUM(C158:C187)</f>
        <v>419.96584056128745</v>
      </c>
      <c r="D384" s="392">
        <f t="shared" ref="D384:H384" si="8">AVERAGE(D158:D187)</f>
        <v>1.9723333333333336E-2</v>
      </c>
      <c r="E384" s="391">
        <f t="shared" si="8"/>
        <v>13.756666666666664</v>
      </c>
      <c r="F384" s="313">
        <f t="shared" si="8"/>
        <v>7964.666666666667</v>
      </c>
      <c r="G384" s="392">
        <f t="shared" si="8"/>
        <v>1.9723333333333336E-2</v>
      </c>
      <c r="H384" s="313">
        <f t="shared" si="8"/>
        <v>7964.666666666667</v>
      </c>
      <c r="I384" s="317">
        <v>25.609900784826507</v>
      </c>
      <c r="J384" s="316">
        <v>69</v>
      </c>
      <c r="K384" s="167"/>
    </row>
    <row r="385" spans="1:11" x14ac:dyDescent="0.2">
      <c r="A385" s="310">
        <v>42200</v>
      </c>
      <c r="B385" s="389">
        <f>AVERAGE(B188:B218)</f>
        <v>5.6717170698924733</v>
      </c>
      <c r="C385" s="313">
        <f>SUM(C188:C218)</f>
        <v>348.74537505208332</v>
      </c>
      <c r="D385" s="392">
        <f t="shared" ref="D385:H385" si="9">AVERAGE(D188:D218)</f>
        <v>1.3474838709677417E-2</v>
      </c>
      <c r="E385" s="391">
        <f t="shared" si="9"/>
        <v>18.048387096774196</v>
      </c>
      <c r="F385" s="313">
        <f t="shared" si="9"/>
        <v>9496.1290322580644</v>
      </c>
      <c r="G385" s="392">
        <f t="shared" si="9"/>
        <v>1.3474838709677417E-2</v>
      </c>
      <c r="H385" s="313">
        <f t="shared" si="9"/>
        <v>9496.1290322580644</v>
      </c>
      <c r="I385" s="317">
        <v>12.788626666399837</v>
      </c>
      <c r="J385" s="316">
        <v>70</v>
      </c>
      <c r="K385" s="167"/>
    </row>
    <row r="386" spans="1:11" x14ac:dyDescent="0.2">
      <c r="A386" s="310">
        <v>42231</v>
      </c>
      <c r="B386" s="389">
        <f>AVERAGE(B219:B249)</f>
        <v>0.6688151491935489</v>
      </c>
      <c r="C386" s="313">
        <f>SUM(C219:C249)</f>
        <v>41.124440301187541</v>
      </c>
      <c r="D386" s="392">
        <f t="shared" ref="D386:H386" si="10">AVERAGE(D219:D249)</f>
        <v>9.5225806451612917E-3</v>
      </c>
      <c r="E386" s="391">
        <f t="shared" si="10"/>
        <v>22.387096774193548</v>
      </c>
      <c r="F386" s="313">
        <f t="shared" si="10"/>
        <v>11535.483870967742</v>
      </c>
      <c r="G386" s="392">
        <f t="shared" si="10"/>
        <v>9.5225806451612917E-3</v>
      </c>
      <c r="H386" s="313">
        <f t="shared" si="10"/>
        <v>11535.483870967742</v>
      </c>
      <c r="I386" s="317">
        <v>1.158117514070002</v>
      </c>
      <c r="J386" s="316">
        <v>75</v>
      </c>
      <c r="K386" s="167"/>
    </row>
    <row r="387" spans="1:11" x14ac:dyDescent="0.2">
      <c r="A387" s="310">
        <v>42262</v>
      </c>
      <c r="B387" s="389">
        <f>AVERAGE(B250:B279)</f>
        <v>0.44033494513889149</v>
      </c>
      <c r="C387" s="313">
        <f>SUM(C250:C279)</f>
        <v>26.202130910489721</v>
      </c>
      <c r="D387" s="392">
        <f t="shared" ref="D387:H387" si="11">AVERAGE(D250:D279)</f>
        <v>9.0390000000000019E-3</v>
      </c>
      <c r="E387" s="391">
        <f t="shared" si="11"/>
        <v>27.449999999999992</v>
      </c>
      <c r="F387" s="313">
        <f t="shared" si="11"/>
        <v>13726.666666666666</v>
      </c>
      <c r="G387" s="392">
        <f t="shared" si="11"/>
        <v>9.0390000000000019E-3</v>
      </c>
      <c r="H387" s="313">
        <f t="shared" si="11"/>
        <v>13726.666666666666</v>
      </c>
      <c r="I387" s="317">
        <v>0.66520583938075395</v>
      </c>
      <c r="J387" s="316">
        <v>57</v>
      </c>
      <c r="K387" s="167"/>
    </row>
    <row r="388" spans="1:11" x14ac:dyDescent="0.2">
      <c r="A388" s="310">
        <v>42292</v>
      </c>
      <c r="B388" s="389">
        <f>AVERAGE(B280:B310)</f>
        <v>0.76150612056451694</v>
      </c>
      <c r="C388" s="313">
        <f>SUM(C280:C310)</f>
        <v>46.823869094331307</v>
      </c>
      <c r="D388" s="392">
        <f t="shared" ref="D388:H388" si="12">AVERAGE(D280:D310)</f>
        <v>9.7422580645161287E-3</v>
      </c>
      <c r="E388" s="391">
        <f t="shared" si="12"/>
        <v>28.016129032258071</v>
      </c>
      <c r="F388" s="313">
        <f t="shared" si="12"/>
        <v>13983.870967741936</v>
      </c>
      <c r="G388" s="392">
        <f t="shared" si="12"/>
        <v>9.7422580645161287E-3</v>
      </c>
      <c r="H388" s="313">
        <f t="shared" si="12"/>
        <v>13983.870967741936</v>
      </c>
      <c r="I388" s="317">
        <v>1.3934924066074179</v>
      </c>
      <c r="J388" s="316">
        <v>55</v>
      </c>
      <c r="K388" s="167"/>
    </row>
    <row r="389" spans="1:11" x14ac:dyDescent="0.2">
      <c r="A389" s="310">
        <v>42323</v>
      </c>
      <c r="B389" s="389">
        <f>AVERAGE(B311:B340)</f>
        <v>10.107124999999998</v>
      </c>
      <c r="C389" s="313">
        <f>SUM(C311:C340)</f>
        <v>601.42447312499996</v>
      </c>
      <c r="D389" s="396">
        <v>1.5621333333333336E-2</v>
      </c>
      <c r="E389" s="397">
        <v>20.653333333333329</v>
      </c>
      <c r="F389" s="395">
        <v>9687.6666666666661</v>
      </c>
      <c r="G389" s="392">
        <f>AVERAGE(G311:G340)</f>
        <v>1.5621333333333336E-2</v>
      </c>
      <c r="H389" s="313">
        <f t="shared" ref="H389" si="13">AVERAGE(H311:H340)</f>
        <v>9687.6666666666661</v>
      </c>
      <c r="I389" s="317">
        <v>23.836402542026995</v>
      </c>
      <c r="J389" s="316">
        <v>55</v>
      </c>
      <c r="K389" s="167"/>
    </row>
    <row r="390" spans="1:11" x14ac:dyDescent="0.2">
      <c r="A390" s="310">
        <v>42353</v>
      </c>
      <c r="B390" s="389">
        <f>AVERAGE(B341:B371)</f>
        <v>46.173871463055448</v>
      </c>
      <c r="C390" s="313">
        <f>SUM(C341:C371)</f>
        <v>2839.1620954560858</v>
      </c>
      <c r="D390" s="398">
        <v>2.3640322580645166E-2</v>
      </c>
      <c r="E390" s="391">
        <f t="shared" ref="E390:H390" si="14">AVERAGE(E341:E371)</f>
        <v>12.232333333333335</v>
      </c>
      <c r="F390" s="313">
        <f>AVERAGE(F341:F371)</f>
        <v>6763.5483870967746</v>
      </c>
      <c r="G390" s="392">
        <f t="shared" si="14"/>
        <v>2.3640322580645166E-2</v>
      </c>
      <c r="H390" s="313">
        <f t="shared" si="14"/>
        <v>6763.5483870967746</v>
      </c>
      <c r="I390" s="317">
        <v>180.47824878984565</v>
      </c>
      <c r="J390" s="316">
        <v>152</v>
      </c>
      <c r="K390" s="167"/>
    </row>
    <row r="391" spans="1:11" x14ac:dyDescent="0.2">
      <c r="A391" s="802" t="s">
        <v>703</v>
      </c>
      <c r="B391" s="803"/>
      <c r="C391" s="319">
        <f>SUM(C379:C390)</f>
        <v>8350.7807875523868</v>
      </c>
      <c r="D391" s="393">
        <f>AVERAGE(D379:D390)</f>
        <v>1.6472117127496161E-2</v>
      </c>
      <c r="E391" s="394">
        <f>AVERAGE(E379:E390)</f>
        <v>16.364350230414747</v>
      </c>
      <c r="F391" s="322">
        <f>AVERAGE(F379:F390)</f>
        <v>8668.6233998975931</v>
      </c>
      <c r="G391" s="390">
        <f>AVERAGE(G379:G390)</f>
        <v>1.6472117127496161E-2</v>
      </c>
      <c r="H391" s="319">
        <f>AVERAGE(H379:H390)</f>
        <v>8668.6233998975931</v>
      </c>
      <c r="I391" s="319">
        <v>487.46276282077508</v>
      </c>
      <c r="J391" s="319">
        <f>SUM(J379:J390)</f>
        <v>1075</v>
      </c>
      <c r="K391" s="167"/>
    </row>
    <row r="392" spans="1:11" x14ac:dyDescent="0.2">
      <c r="A392" s="382" t="s">
        <v>85</v>
      </c>
      <c r="B392" s="354"/>
      <c r="C392" s="332"/>
      <c r="D392" s="359"/>
      <c r="E392" s="365"/>
      <c r="F392" s="332"/>
      <c r="G392" s="279"/>
      <c r="H392" s="372"/>
      <c r="I392" s="355"/>
      <c r="J392" s="355"/>
      <c r="K392" s="172"/>
    </row>
    <row r="393" spans="1:11" x14ac:dyDescent="0.2">
      <c r="A393" s="353"/>
      <c r="B393" s="354"/>
      <c r="C393" s="332"/>
      <c r="D393" s="359"/>
      <c r="E393" s="365"/>
      <c r="F393" s="332"/>
      <c r="G393" s="279"/>
      <c r="H393" s="372"/>
      <c r="I393" s="355"/>
      <c r="J393" s="355"/>
      <c r="K393" s="172"/>
    </row>
    <row r="394" spans="1:11" x14ac:dyDescent="0.2">
      <c r="A394" s="355"/>
      <c r="B394" s="354"/>
      <c r="C394" s="332"/>
      <c r="D394" s="359"/>
      <c r="E394" s="365"/>
      <c r="F394" s="332"/>
      <c r="G394" s="279"/>
      <c r="H394" s="372"/>
      <c r="I394" s="355"/>
      <c r="J394" s="355"/>
      <c r="K394" s="167"/>
    </row>
    <row r="395" spans="1:11" x14ac:dyDescent="0.2">
      <c r="A395" s="355"/>
      <c r="B395" s="354"/>
      <c r="C395" s="332"/>
      <c r="D395" s="359"/>
      <c r="E395" s="365"/>
      <c r="F395" s="332"/>
      <c r="G395" s="279"/>
      <c r="H395" s="372"/>
      <c r="I395" s="355"/>
      <c r="J395" s="355"/>
      <c r="K395" s="167"/>
    </row>
    <row r="396" spans="1:11" x14ac:dyDescent="0.2">
      <c r="A396" s="355"/>
      <c r="B396" s="354"/>
      <c r="C396" s="332"/>
      <c r="D396" s="359"/>
      <c r="E396" s="365"/>
      <c r="F396" s="332"/>
      <c r="G396" s="279"/>
      <c r="H396" s="372"/>
      <c r="I396" s="355"/>
      <c r="J396" s="355"/>
      <c r="K396" s="167"/>
    </row>
    <row r="397" spans="1:11" x14ac:dyDescent="0.2">
      <c r="A397" s="355"/>
      <c r="B397" s="354"/>
      <c r="C397" s="332"/>
      <c r="D397" s="359"/>
      <c r="E397" s="365"/>
      <c r="F397" s="332"/>
      <c r="G397" s="279"/>
      <c r="H397" s="372"/>
      <c r="I397" s="355"/>
      <c r="J397" s="355"/>
      <c r="K397" s="167"/>
    </row>
    <row r="398" spans="1:11" x14ac:dyDescent="0.2">
      <c r="A398" s="355"/>
      <c r="B398" s="354"/>
      <c r="C398" s="332"/>
      <c r="D398" s="359"/>
      <c r="E398" s="365"/>
      <c r="F398" s="332"/>
      <c r="G398" s="279"/>
      <c r="H398" s="372"/>
      <c r="I398" s="355"/>
      <c r="J398" s="355"/>
      <c r="K398" s="167"/>
    </row>
    <row r="399" spans="1:11" x14ac:dyDescent="0.2">
      <c r="A399" s="355"/>
      <c r="B399" s="354"/>
      <c r="C399" s="332"/>
      <c r="D399" s="359"/>
      <c r="E399" s="365"/>
      <c r="F399" s="332"/>
      <c r="G399" s="279"/>
      <c r="H399" s="372"/>
      <c r="I399" s="355"/>
      <c r="J399" s="355"/>
      <c r="K399" s="167"/>
    </row>
    <row r="400" spans="1:11" x14ac:dyDescent="0.2">
      <c r="A400" s="355"/>
      <c r="B400" s="354"/>
      <c r="C400" s="332"/>
      <c r="D400" s="359"/>
      <c r="E400" s="365"/>
      <c r="F400" s="332"/>
      <c r="G400" s="279"/>
      <c r="H400" s="372"/>
      <c r="I400" s="355"/>
      <c r="J400" s="355"/>
      <c r="K400" s="167"/>
    </row>
    <row r="401" spans="1:11" x14ac:dyDescent="0.2">
      <c r="A401" s="355"/>
      <c r="B401" s="354"/>
      <c r="C401" s="332"/>
      <c r="D401" s="359"/>
      <c r="E401" s="365"/>
      <c r="F401" s="332"/>
      <c r="G401" s="279"/>
      <c r="H401" s="372"/>
      <c r="I401" s="355"/>
      <c r="J401" s="355"/>
      <c r="K401" s="167"/>
    </row>
    <row r="402" spans="1:11" x14ac:dyDescent="0.2">
      <c r="A402" s="355"/>
      <c r="B402" s="354"/>
      <c r="C402" s="332"/>
      <c r="D402" s="359"/>
      <c r="E402" s="365"/>
      <c r="F402" s="332"/>
      <c r="G402" s="279"/>
      <c r="H402" s="372"/>
      <c r="I402" s="355"/>
      <c r="J402" s="355"/>
      <c r="K402" s="167"/>
    </row>
    <row r="403" spans="1:11" x14ac:dyDescent="0.2">
      <c r="A403" s="355"/>
      <c r="B403" s="354"/>
      <c r="C403" s="332"/>
      <c r="D403" s="359"/>
      <c r="E403" s="365"/>
      <c r="F403" s="332"/>
      <c r="G403" s="279"/>
      <c r="H403" s="372"/>
      <c r="I403" s="355"/>
      <c r="J403" s="355"/>
      <c r="K403" s="167"/>
    </row>
    <row r="404" spans="1:11" x14ac:dyDescent="0.2">
      <c r="A404" s="355"/>
      <c r="B404" s="354"/>
      <c r="C404" s="332"/>
      <c r="D404" s="359"/>
      <c r="E404" s="365"/>
      <c r="F404" s="332"/>
      <c r="G404" s="279"/>
      <c r="H404" s="372"/>
      <c r="I404" s="355"/>
      <c r="J404" s="355"/>
      <c r="K404" s="167"/>
    </row>
    <row r="405" spans="1:11" x14ac:dyDescent="0.2">
      <c r="A405" s="355"/>
      <c r="B405" s="354"/>
      <c r="C405" s="332"/>
      <c r="D405" s="359"/>
      <c r="E405" s="365"/>
      <c r="F405" s="332"/>
      <c r="G405" s="279"/>
      <c r="H405" s="372"/>
      <c r="I405" s="355"/>
      <c r="J405" s="355"/>
      <c r="K405" s="167"/>
    </row>
    <row r="406" spans="1:11" x14ac:dyDescent="0.2">
      <c r="A406" s="355"/>
      <c r="B406" s="354"/>
      <c r="C406" s="332"/>
      <c r="D406" s="359"/>
      <c r="E406" s="365"/>
      <c r="F406" s="332"/>
      <c r="G406" s="279"/>
      <c r="H406" s="372"/>
      <c r="I406" s="355"/>
      <c r="J406" s="355"/>
      <c r="K406" s="167"/>
    </row>
    <row r="407" spans="1:11" x14ac:dyDescent="0.2">
      <c r="A407" s="355"/>
      <c r="B407" s="354"/>
      <c r="C407" s="332"/>
      <c r="D407" s="359"/>
      <c r="E407" s="365"/>
      <c r="F407" s="332"/>
      <c r="G407" s="279"/>
      <c r="H407" s="372"/>
      <c r="I407" s="355"/>
      <c r="J407" s="355"/>
      <c r="K407" s="167"/>
    </row>
    <row r="408" spans="1:11" x14ac:dyDescent="0.2">
      <c r="A408" s="355"/>
      <c r="B408" s="354"/>
      <c r="C408" s="332"/>
      <c r="D408" s="359"/>
      <c r="E408" s="365"/>
      <c r="F408" s="332"/>
      <c r="G408" s="279"/>
      <c r="H408" s="372"/>
      <c r="I408" s="355"/>
      <c r="J408" s="355"/>
      <c r="K408" s="167"/>
    </row>
    <row r="409" spans="1:11" x14ac:dyDescent="0.2">
      <c r="A409" s="355"/>
      <c r="B409" s="354"/>
      <c r="C409" s="332"/>
      <c r="D409" s="359"/>
      <c r="E409" s="365"/>
      <c r="F409" s="332"/>
      <c r="G409" s="279"/>
      <c r="H409" s="372"/>
      <c r="I409" s="355"/>
      <c r="J409" s="355"/>
      <c r="K409" s="167"/>
    </row>
    <row r="410" spans="1:11" x14ac:dyDescent="0.2">
      <c r="A410" s="355"/>
      <c r="B410" s="354"/>
      <c r="C410" s="332"/>
      <c r="D410" s="359"/>
      <c r="E410" s="365"/>
      <c r="F410" s="332"/>
      <c r="G410" s="279"/>
      <c r="H410" s="372"/>
      <c r="I410" s="355"/>
      <c r="J410" s="355"/>
      <c r="K410" s="167"/>
    </row>
    <row r="411" spans="1:11" x14ac:dyDescent="0.2">
      <c r="A411" s="355"/>
      <c r="B411" s="354"/>
      <c r="C411" s="332"/>
      <c r="D411" s="359"/>
      <c r="E411" s="365"/>
      <c r="F411" s="332"/>
      <c r="G411" s="279"/>
      <c r="H411" s="372"/>
      <c r="I411" s="355"/>
      <c r="J411" s="355"/>
      <c r="K411" s="167"/>
    </row>
    <row r="412" spans="1:11" x14ac:dyDescent="0.2">
      <c r="A412" s="355"/>
      <c r="B412" s="354"/>
      <c r="C412" s="332"/>
      <c r="D412" s="359"/>
      <c r="E412" s="365"/>
      <c r="F412" s="332"/>
      <c r="G412" s="279"/>
      <c r="H412" s="372"/>
      <c r="I412" s="355"/>
      <c r="J412" s="355"/>
      <c r="K412" s="167"/>
    </row>
    <row r="413" spans="1:11" x14ac:dyDescent="0.2">
      <c r="A413" s="355"/>
      <c r="B413" s="354"/>
      <c r="C413" s="332"/>
      <c r="D413" s="359"/>
      <c r="E413" s="365"/>
      <c r="F413" s="332"/>
      <c r="G413" s="279"/>
      <c r="H413" s="372"/>
      <c r="I413" s="355"/>
      <c r="J413" s="355"/>
      <c r="K413" s="167"/>
    </row>
    <row r="414" spans="1:11" x14ac:dyDescent="0.2">
      <c r="A414" s="355"/>
      <c r="B414" s="354"/>
      <c r="C414" s="332"/>
      <c r="D414" s="359"/>
      <c r="E414" s="365"/>
      <c r="F414" s="332"/>
      <c r="G414" s="279"/>
      <c r="H414" s="372"/>
      <c r="I414" s="355"/>
      <c r="J414" s="355"/>
      <c r="K414" s="167"/>
    </row>
    <row r="415" spans="1:11" x14ac:dyDescent="0.2">
      <c r="A415" s="355"/>
      <c r="B415" s="354"/>
      <c r="C415" s="332"/>
      <c r="D415" s="359"/>
      <c r="E415" s="365"/>
      <c r="F415" s="332"/>
      <c r="G415" s="279"/>
      <c r="H415" s="372"/>
      <c r="I415" s="355"/>
      <c r="J415" s="355"/>
      <c r="K415" s="167"/>
    </row>
    <row r="416" spans="1:11" x14ac:dyDescent="0.2">
      <c r="A416" s="355"/>
      <c r="B416" s="354"/>
      <c r="C416" s="332"/>
      <c r="D416" s="359"/>
      <c r="E416" s="365"/>
      <c r="F416" s="332"/>
      <c r="G416" s="279"/>
      <c r="H416" s="372"/>
      <c r="I416" s="355"/>
      <c r="J416" s="355"/>
      <c r="K416" s="167"/>
    </row>
    <row r="417" spans="1:11" x14ac:dyDescent="0.2">
      <c r="A417" s="355"/>
      <c r="B417" s="354"/>
      <c r="C417" s="332"/>
      <c r="D417" s="359"/>
      <c r="E417" s="365"/>
      <c r="F417" s="332"/>
      <c r="G417" s="279"/>
      <c r="H417" s="372"/>
      <c r="I417" s="355"/>
      <c r="J417" s="355"/>
      <c r="K417" s="167"/>
    </row>
    <row r="418" spans="1:11" x14ac:dyDescent="0.2">
      <c r="A418" s="355"/>
      <c r="B418" s="354"/>
      <c r="C418" s="332"/>
      <c r="D418" s="359"/>
      <c r="E418" s="365"/>
      <c r="F418" s="332"/>
      <c r="G418" s="279"/>
      <c r="H418" s="372"/>
      <c r="I418" s="355"/>
      <c r="J418" s="355"/>
      <c r="K418" s="167"/>
    </row>
    <row r="419" spans="1:11" x14ac:dyDescent="0.2">
      <c r="A419" s="355"/>
      <c r="B419" s="354"/>
      <c r="C419" s="332"/>
      <c r="D419" s="359"/>
      <c r="E419" s="365"/>
      <c r="F419" s="332"/>
      <c r="G419" s="279"/>
      <c r="H419" s="372"/>
      <c r="I419" s="355"/>
      <c r="J419" s="355"/>
      <c r="K419" s="167"/>
    </row>
    <row r="420" spans="1:11" x14ac:dyDescent="0.2">
      <c r="A420" s="355"/>
      <c r="B420" s="354"/>
      <c r="C420" s="332"/>
      <c r="D420" s="359"/>
      <c r="E420" s="365"/>
      <c r="F420" s="332"/>
      <c r="G420" s="279"/>
      <c r="H420" s="372"/>
      <c r="I420" s="355"/>
      <c r="J420" s="355"/>
      <c r="K420" s="167"/>
    </row>
    <row r="421" spans="1:11" x14ac:dyDescent="0.2">
      <c r="A421" s="355"/>
      <c r="B421" s="354"/>
      <c r="C421" s="332"/>
      <c r="D421" s="359"/>
      <c r="E421" s="365"/>
      <c r="F421" s="332"/>
      <c r="G421" s="279"/>
      <c r="H421" s="372"/>
      <c r="I421" s="355"/>
      <c r="J421" s="355"/>
      <c r="K421" s="167"/>
    </row>
    <row r="422" spans="1:11" x14ac:dyDescent="0.2">
      <c r="A422" s="355"/>
      <c r="B422" s="354"/>
      <c r="C422" s="332"/>
      <c r="D422" s="359"/>
      <c r="E422" s="365"/>
      <c r="F422" s="332"/>
      <c r="G422" s="279"/>
      <c r="H422" s="372"/>
      <c r="I422" s="355"/>
      <c r="J422" s="355"/>
      <c r="K422" s="167"/>
    </row>
    <row r="423" spans="1:11" x14ac:dyDescent="0.2">
      <c r="A423" s="355"/>
      <c r="B423" s="354"/>
      <c r="C423" s="332"/>
      <c r="D423" s="359"/>
      <c r="E423" s="365"/>
      <c r="F423" s="332"/>
      <c r="G423" s="279"/>
      <c r="H423" s="372"/>
      <c r="I423" s="355"/>
      <c r="J423" s="355"/>
      <c r="K423" s="167"/>
    </row>
    <row r="424" spans="1:11" x14ac:dyDescent="0.2">
      <c r="A424" s="355"/>
      <c r="B424" s="354"/>
      <c r="C424" s="332"/>
      <c r="D424" s="359"/>
      <c r="E424" s="365"/>
      <c r="F424" s="332"/>
      <c r="G424" s="279"/>
      <c r="H424" s="372"/>
      <c r="I424" s="355"/>
      <c r="J424" s="355"/>
      <c r="K424" s="167"/>
    </row>
    <row r="425" spans="1:11" x14ac:dyDescent="0.2">
      <c r="A425" s="355"/>
      <c r="B425" s="354"/>
      <c r="C425" s="332"/>
      <c r="D425" s="359"/>
      <c r="E425" s="365"/>
      <c r="F425" s="332"/>
      <c r="G425" s="279"/>
      <c r="H425" s="372"/>
      <c r="I425" s="355"/>
      <c r="J425" s="355"/>
      <c r="K425" s="167"/>
    </row>
    <row r="426" spans="1:11" x14ac:dyDescent="0.2">
      <c r="A426" s="355"/>
      <c r="B426" s="354"/>
      <c r="C426" s="332"/>
      <c r="D426" s="359"/>
      <c r="E426" s="365"/>
      <c r="F426" s="332"/>
      <c r="G426" s="279"/>
      <c r="H426" s="372"/>
      <c r="I426" s="355"/>
      <c r="J426" s="355"/>
      <c r="K426" s="167"/>
    </row>
    <row r="427" spans="1:11" x14ac:dyDescent="0.2">
      <c r="A427" s="355"/>
      <c r="B427" s="354"/>
      <c r="C427" s="332"/>
      <c r="D427" s="359"/>
      <c r="E427" s="365"/>
      <c r="F427" s="332"/>
      <c r="G427" s="279"/>
      <c r="H427" s="372"/>
      <c r="I427" s="355"/>
      <c r="J427" s="355"/>
      <c r="K427" s="167"/>
    </row>
    <row r="428" spans="1:11" x14ac:dyDescent="0.2">
      <c r="A428" s="355"/>
      <c r="B428" s="354"/>
      <c r="C428" s="332"/>
      <c r="D428" s="359"/>
      <c r="E428" s="365"/>
      <c r="F428" s="332"/>
      <c r="G428" s="279"/>
      <c r="H428" s="372"/>
      <c r="I428" s="355"/>
      <c r="J428" s="355"/>
      <c r="K428" s="167"/>
    </row>
    <row r="429" spans="1:11" x14ac:dyDescent="0.2">
      <c r="A429" s="355"/>
      <c r="B429" s="354"/>
      <c r="C429" s="332"/>
      <c r="D429" s="359"/>
      <c r="E429" s="365"/>
      <c r="F429" s="332"/>
      <c r="G429" s="279"/>
      <c r="H429" s="372"/>
      <c r="I429" s="355"/>
      <c r="J429" s="355"/>
      <c r="K429" s="167"/>
    </row>
    <row r="430" spans="1:11" x14ac:dyDescent="0.2">
      <c r="A430" s="355"/>
      <c r="B430" s="354"/>
      <c r="C430" s="332"/>
      <c r="D430" s="359"/>
      <c r="E430" s="365"/>
      <c r="F430" s="332"/>
      <c r="G430" s="279"/>
      <c r="H430" s="372"/>
      <c r="I430" s="355"/>
      <c r="J430" s="355"/>
      <c r="K430" s="167"/>
    </row>
    <row r="431" spans="1:11" x14ac:dyDescent="0.2">
      <c r="A431" s="355"/>
      <c r="B431" s="354"/>
      <c r="C431" s="332"/>
      <c r="D431" s="359"/>
      <c r="E431" s="365"/>
      <c r="F431" s="332"/>
      <c r="G431" s="279"/>
      <c r="H431" s="372"/>
      <c r="I431" s="355"/>
      <c r="J431" s="355"/>
      <c r="K431" s="167"/>
    </row>
    <row r="432" spans="1:11" x14ac:dyDescent="0.2">
      <c r="A432" s="355"/>
      <c r="B432" s="354"/>
      <c r="C432" s="332"/>
      <c r="D432" s="359"/>
      <c r="E432" s="365"/>
      <c r="F432" s="332"/>
      <c r="G432" s="279"/>
      <c r="H432" s="372"/>
      <c r="I432" s="355"/>
      <c r="J432" s="355"/>
      <c r="K432" s="167"/>
    </row>
    <row r="433" spans="1:11" x14ac:dyDescent="0.2">
      <c r="A433" s="355"/>
      <c r="B433" s="354"/>
      <c r="C433" s="332"/>
      <c r="D433" s="359"/>
      <c r="E433" s="365"/>
      <c r="F433" s="332"/>
      <c r="G433" s="279"/>
      <c r="H433" s="372"/>
      <c r="I433" s="355"/>
      <c r="J433" s="355"/>
      <c r="K433" s="167"/>
    </row>
    <row r="434" spans="1:11" x14ac:dyDescent="0.2">
      <c r="A434" s="355"/>
      <c r="B434" s="354"/>
      <c r="C434" s="332"/>
      <c r="D434" s="359"/>
      <c r="E434" s="365"/>
      <c r="F434" s="332"/>
      <c r="G434" s="279"/>
      <c r="H434" s="372"/>
      <c r="I434" s="355"/>
      <c r="J434" s="355"/>
      <c r="K434" s="167"/>
    </row>
    <row r="435" spans="1:11" x14ac:dyDescent="0.2">
      <c r="A435" s="355"/>
      <c r="B435" s="354"/>
      <c r="C435" s="332"/>
      <c r="D435" s="359"/>
      <c r="E435" s="365"/>
      <c r="F435" s="332"/>
      <c r="G435" s="279"/>
      <c r="H435" s="372"/>
      <c r="I435" s="355"/>
      <c r="J435" s="355"/>
      <c r="K435" s="167"/>
    </row>
    <row r="436" spans="1:11" x14ac:dyDescent="0.2">
      <c r="A436" s="355"/>
      <c r="B436" s="354"/>
      <c r="C436" s="332"/>
      <c r="D436" s="359"/>
      <c r="E436" s="365"/>
      <c r="F436" s="332"/>
      <c r="G436" s="279"/>
      <c r="H436" s="372"/>
      <c r="I436" s="355"/>
      <c r="J436" s="355"/>
      <c r="K436" s="167"/>
    </row>
    <row r="437" spans="1:11" x14ac:dyDescent="0.2">
      <c r="A437" s="355"/>
      <c r="B437" s="354"/>
      <c r="C437" s="332"/>
      <c r="D437" s="359"/>
      <c r="E437" s="365"/>
      <c r="F437" s="332"/>
      <c r="G437" s="279"/>
      <c r="H437" s="372"/>
      <c r="I437" s="355"/>
      <c r="J437" s="355"/>
      <c r="K437" s="167"/>
    </row>
    <row r="438" spans="1:11" x14ac:dyDescent="0.2">
      <c r="A438" s="355"/>
      <c r="B438" s="354"/>
      <c r="C438" s="332"/>
      <c r="D438" s="359"/>
      <c r="E438" s="365"/>
      <c r="F438" s="332"/>
      <c r="G438" s="279"/>
      <c r="H438" s="372"/>
      <c r="I438" s="355"/>
      <c r="J438" s="355"/>
      <c r="K438" s="167"/>
    </row>
    <row r="439" spans="1:11" x14ac:dyDescent="0.2">
      <c r="A439" s="355"/>
      <c r="B439" s="354"/>
      <c r="C439" s="332"/>
      <c r="D439" s="359"/>
      <c r="E439" s="365"/>
      <c r="F439" s="332"/>
      <c r="G439" s="279"/>
      <c r="H439" s="372"/>
      <c r="I439" s="355"/>
      <c r="J439" s="355"/>
      <c r="K439" s="167"/>
    </row>
    <row r="440" spans="1:11" x14ac:dyDescent="0.2">
      <c r="A440" s="355"/>
      <c r="B440" s="354"/>
      <c r="C440" s="332"/>
      <c r="D440" s="359"/>
      <c r="E440" s="365"/>
      <c r="F440" s="332"/>
      <c r="G440" s="279"/>
      <c r="H440" s="372"/>
      <c r="I440" s="355"/>
      <c r="J440" s="355"/>
      <c r="K440" s="167"/>
    </row>
    <row r="441" spans="1:11" x14ac:dyDescent="0.2">
      <c r="A441" s="355"/>
      <c r="B441" s="354"/>
      <c r="C441" s="332"/>
      <c r="D441" s="359"/>
      <c r="E441" s="365"/>
      <c r="F441" s="332"/>
      <c r="G441" s="279"/>
      <c r="H441" s="372"/>
      <c r="I441" s="355"/>
      <c r="J441" s="355"/>
      <c r="K441" s="167"/>
    </row>
    <row r="442" spans="1:11" x14ac:dyDescent="0.2">
      <c r="A442" s="355"/>
      <c r="B442" s="354"/>
      <c r="C442" s="332"/>
      <c r="D442" s="359"/>
      <c r="E442" s="365"/>
      <c r="F442" s="332"/>
      <c r="G442" s="279"/>
      <c r="H442" s="372"/>
      <c r="I442" s="355"/>
      <c r="J442" s="355"/>
      <c r="K442" s="167"/>
    </row>
    <row r="443" spans="1:11" x14ac:dyDescent="0.2">
      <c r="A443" s="355"/>
      <c r="B443" s="354"/>
      <c r="C443" s="332"/>
      <c r="D443" s="359"/>
      <c r="E443" s="365"/>
      <c r="F443" s="332"/>
      <c r="G443" s="279"/>
      <c r="H443" s="372"/>
      <c r="I443" s="355"/>
      <c r="J443" s="355"/>
      <c r="K443" s="167"/>
    </row>
    <row r="444" spans="1:11" x14ac:dyDescent="0.2">
      <c r="A444" s="355"/>
      <c r="B444" s="354"/>
      <c r="C444" s="332"/>
      <c r="D444" s="359"/>
      <c r="E444" s="365"/>
      <c r="F444" s="332"/>
      <c r="G444" s="279"/>
      <c r="H444" s="372"/>
      <c r="I444" s="355"/>
      <c r="J444" s="355"/>
      <c r="K444" s="167"/>
    </row>
    <row r="445" spans="1:11" x14ac:dyDescent="0.2">
      <c r="A445" s="355"/>
      <c r="B445" s="354"/>
      <c r="C445" s="332"/>
      <c r="D445" s="359"/>
      <c r="E445" s="365"/>
      <c r="F445" s="332"/>
      <c r="G445" s="279"/>
      <c r="H445" s="372"/>
      <c r="I445" s="355"/>
      <c r="J445" s="355"/>
      <c r="K445" s="167"/>
    </row>
    <row r="446" spans="1:11" x14ac:dyDescent="0.2">
      <c r="A446" s="355"/>
      <c r="B446" s="354"/>
      <c r="C446" s="332"/>
      <c r="D446" s="359"/>
      <c r="E446" s="365"/>
      <c r="F446" s="332"/>
      <c r="G446" s="279"/>
      <c r="H446" s="372"/>
      <c r="I446" s="355"/>
      <c r="J446" s="355"/>
      <c r="K446" s="167"/>
    </row>
    <row r="447" spans="1:11" x14ac:dyDescent="0.2">
      <c r="A447" s="355"/>
      <c r="B447" s="354"/>
      <c r="C447" s="332"/>
      <c r="D447" s="359"/>
      <c r="E447" s="365"/>
      <c r="F447" s="332"/>
      <c r="G447" s="279"/>
      <c r="H447" s="372"/>
      <c r="I447" s="355"/>
      <c r="J447" s="355"/>
      <c r="K447" s="167"/>
    </row>
    <row r="448" spans="1:11" x14ac:dyDescent="0.2">
      <c r="A448" s="355"/>
      <c r="B448" s="354"/>
      <c r="C448" s="332"/>
      <c r="D448" s="359"/>
      <c r="E448" s="365"/>
      <c r="F448" s="332"/>
      <c r="G448" s="279"/>
      <c r="H448" s="372"/>
      <c r="I448" s="355"/>
      <c r="J448" s="355"/>
      <c r="K448" s="167"/>
    </row>
    <row r="449" spans="1:11" x14ac:dyDescent="0.2">
      <c r="A449" s="355"/>
      <c r="B449" s="354"/>
      <c r="C449" s="332"/>
      <c r="D449" s="359"/>
      <c r="E449" s="365"/>
      <c r="F449" s="332"/>
      <c r="G449" s="279"/>
      <c r="H449" s="372"/>
      <c r="I449" s="355"/>
      <c r="J449" s="355"/>
      <c r="K449" s="167"/>
    </row>
    <row r="450" spans="1:11" x14ac:dyDescent="0.2">
      <c r="A450" s="355"/>
      <c r="B450" s="354"/>
      <c r="C450" s="332"/>
      <c r="D450" s="359"/>
      <c r="E450" s="365"/>
      <c r="F450" s="332"/>
      <c r="G450" s="279"/>
      <c r="H450" s="372"/>
      <c r="I450" s="355"/>
      <c r="J450" s="355"/>
      <c r="K450" s="167"/>
    </row>
    <row r="451" spans="1:11" x14ac:dyDescent="0.2">
      <c r="A451" s="355"/>
      <c r="B451" s="354"/>
      <c r="C451" s="332"/>
      <c r="D451" s="359"/>
      <c r="E451" s="365"/>
      <c r="F451" s="332"/>
      <c r="G451" s="279"/>
      <c r="H451" s="372"/>
      <c r="I451" s="355"/>
      <c r="J451" s="355"/>
      <c r="K451" s="167"/>
    </row>
    <row r="452" spans="1:11" x14ac:dyDescent="0.2">
      <c r="A452" s="355"/>
      <c r="B452" s="354"/>
      <c r="C452" s="332"/>
      <c r="D452" s="359"/>
      <c r="E452" s="365"/>
      <c r="F452" s="332"/>
      <c r="G452" s="279"/>
      <c r="H452" s="372"/>
      <c r="I452" s="355"/>
      <c r="J452" s="355"/>
      <c r="K452" s="167"/>
    </row>
    <row r="453" spans="1:11" x14ac:dyDescent="0.2">
      <c r="A453" s="355"/>
      <c r="B453" s="354"/>
      <c r="C453" s="332"/>
      <c r="D453" s="359"/>
      <c r="E453" s="365"/>
      <c r="F453" s="332"/>
      <c r="G453" s="279"/>
      <c r="H453" s="372"/>
      <c r="I453" s="355"/>
      <c r="J453" s="355"/>
      <c r="K453" s="167"/>
    </row>
    <row r="454" spans="1:11" x14ac:dyDescent="0.2">
      <c r="A454" s="355"/>
      <c r="B454" s="354"/>
      <c r="C454" s="332"/>
      <c r="D454" s="359"/>
      <c r="E454" s="365"/>
      <c r="F454" s="332"/>
      <c r="G454" s="279"/>
      <c r="H454" s="372"/>
      <c r="I454" s="355"/>
      <c r="J454" s="355"/>
      <c r="K454" s="167"/>
    </row>
    <row r="455" spans="1:11" x14ac:dyDescent="0.2">
      <c r="A455" s="355"/>
      <c r="B455" s="354"/>
      <c r="C455" s="332"/>
      <c r="D455" s="359"/>
      <c r="E455" s="365"/>
      <c r="F455" s="332"/>
      <c r="G455" s="279"/>
      <c r="H455" s="372"/>
      <c r="I455" s="355"/>
      <c r="J455" s="355"/>
      <c r="K455" s="167"/>
    </row>
    <row r="456" spans="1:11" x14ac:dyDescent="0.2">
      <c r="A456" s="355"/>
      <c r="B456" s="354"/>
      <c r="C456" s="332"/>
      <c r="D456" s="359"/>
      <c r="E456" s="365"/>
      <c r="F456" s="332"/>
      <c r="G456" s="279"/>
      <c r="H456" s="372"/>
      <c r="I456" s="355"/>
      <c r="J456" s="355"/>
      <c r="K456" s="167"/>
    </row>
    <row r="457" spans="1:11" x14ac:dyDescent="0.2">
      <c r="A457" s="355"/>
      <c r="B457" s="354"/>
      <c r="C457" s="332"/>
      <c r="D457" s="359"/>
      <c r="E457" s="365"/>
      <c r="F457" s="332"/>
      <c r="G457" s="279"/>
      <c r="H457" s="372"/>
      <c r="I457" s="355"/>
      <c r="J457" s="355"/>
      <c r="K457" s="167"/>
    </row>
    <row r="458" spans="1:11" x14ac:dyDescent="0.2">
      <c r="A458" s="355"/>
      <c r="B458" s="354"/>
      <c r="C458" s="332"/>
      <c r="D458" s="359"/>
      <c r="E458" s="365"/>
      <c r="F458" s="332"/>
      <c r="G458" s="279"/>
      <c r="H458" s="372"/>
      <c r="I458" s="355"/>
      <c r="J458" s="355"/>
      <c r="K458" s="167"/>
    </row>
    <row r="459" spans="1:11" x14ac:dyDescent="0.2">
      <c r="A459" s="355"/>
      <c r="B459" s="354"/>
      <c r="C459" s="332"/>
      <c r="D459" s="359"/>
      <c r="E459" s="365"/>
      <c r="F459" s="332"/>
      <c r="G459" s="279"/>
      <c r="H459" s="372"/>
      <c r="I459" s="355"/>
      <c r="J459" s="355"/>
      <c r="K459" s="167"/>
    </row>
    <row r="460" spans="1:11" x14ac:dyDescent="0.2">
      <c r="A460" s="355"/>
      <c r="B460" s="354"/>
      <c r="C460" s="332"/>
      <c r="D460" s="359"/>
      <c r="E460" s="365"/>
      <c r="F460" s="332"/>
      <c r="G460" s="279"/>
      <c r="H460" s="372"/>
      <c r="I460" s="355"/>
      <c r="J460" s="355"/>
      <c r="K460" s="167"/>
    </row>
    <row r="461" spans="1:11" x14ac:dyDescent="0.2">
      <c r="A461" s="355"/>
      <c r="B461" s="354"/>
      <c r="C461" s="332"/>
      <c r="D461" s="359"/>
      <c r="E461" s="365"/>
      <c r="F461" s="332"/>
      <c r="G461" s="279"/>
      <c r="H461" s="372"/>
      <c r="I461" s="355"/>
      <c r="J461" s="355"/>
      <c r="K461" s="167"/>
    </row>
    <row r="462" spans="1:11" x14ac:dyDescent="0.2">
      <c r="A462" s="355"/>
      <c r="B462" s="354"/>
      <c r="C462" s="332"/>
      <c r="D462" s="359"/>
      <c r="E462" s="365"/>
      <c r="F462" s="332"/>
      <c r="G462" s="279"/>
      <c r="H462" s="372"/>
      <c r="I462" s="355"/>
      <c r="J462" s="355"/>
      <c r="K462" s="167"/>
    </row>
    <row r="463" spans="1:11" x14ac:dyDescent="0.2">
      <c r="A463" s="355"/>
      <c r="B463" s="354"/>
      <c r="C463" s="332"/>
      <c r="D463" s="359"/>
      <c r="E463" s="365"/>
      <c r="F463" s="332"/>
      <c r="G463" s="279"/>
      <c r="H463" s="372"/>
      <c r="I463" s="355"/>
      <c r="J463" s="355"/>
      <c r="K463" s="167"/>
    </row>
    <row r="464" spans="1:11" x14ac:dyDescent="0.2">
      <c r="A464" s="355"/>
      <c r="B464" s="354"/>
      <c r="C464" s="332"/>
      <c r="D464" s="359"/>
      <c r="E464" s="365"/>
      <c r="F464" s="332"/>
      <c r="G464" s="279"/>
      <c r="H464" s="372"/>
      <c r="I464" s="355"/>
      <c r="J464" s="355"/>
      <c r="K464" s="167"/>
    </row>
    <row r="465" spans="1:11" x14ac:dyDescent="0.2">
      <c r="A465" s="355"/>
      <c r="B465" s="354"/>
      <c r="C465" s="332"/>
      <c r="D465" s="359"/>
      <c r="E465" s="365"/>
      <c r="F465" s="332"/>
      <c r="G465" s="279"/>
      <c r="H465" s="372"/>
      <c r="I465" s="355"/>
      <c r="J465" s="355"/>
      <c r="K465" s="167"/>
    </row>
    <row r="466" spans="1:11" x14ac:dyDescent="0.2">
      <c r="A466" s="355"/>
      <c r="B466" s="354"/>
      <c r="C466" s="332"/>
      <c r="D466" s="359"/>
      <c r="E466" s="365"/>
      <c r="F466" s="332"/>
      <c r="G466" s="279"/>
      <c r="H466" s="372"/>
      <c r="I466" s="355"/>
      <c r="J466" s="355"/>
      <c r="K466" s="167"/>
    </row>
    <row r="467" spans="1:11" x14ac:dyDescent="0.2">
      <c r="A467" s="355"/>
      <c r="B467" s="354"/>
      <c r="C467" s="332"/>
      <c r="D467" s="359"/>
      <c r="E467" s="365"/>
      <c r="F467" s="332"/>
      <c r="G467" s="279"/>
      <c r="H467" s="372"/>
      <c r="I467" s="355"/>
      <c r="J467" s="355"/>
      <c r="K467" s="167"/>
    </row>
    <row r="468" spans="1:11" x14ac:dyDescent="0.2">
      <c r="A468" s="355"/>
      <c r="B468" s="354"/>
      <c r="C468" s="332"/>
      <c r="D468" s="359"/>
      <c r="E468" s="365"/>
      <c r="F468" s="332"/>
      <c r="G468" s="279"/>
      <c r="H468" s="372"/>
      <c r="I468" s="355"/>
      <c r="J468" s="355"/>
      <c r="K468" s="167"/>
    </row>
    <row r="469" spans="1:11" x14ac:dyDescent="0.2">
      <c r="A469" s="355"/>
      <c r="B469" s="354"/>
      <c r="C469" s="332"/>
      <c r="D469" s="359"/>
      <c r="E469" s="365"/>
      <c r="F469" s="332"/>
      <c r="G469" s="279"/>
      <c r="H469" s="372"/>
      <c r="I469" s="355"/>
      <c r="J469" s="355"/>
      <c r="K469" s="167"/>
    </row>
    <row r="470" spans="1:11" x14ac:dyDescent="0.2">
      <c r="A470" s="355"/>
      <c r="B470" s="354"/>
      <c r="C470" s="332"/>
      <c r="D470" s="359"/>
      <c r="E470" s="365"/>
      <c r="F470" s="332"/>
      <c r="G470" s="279"/>
      <c r="H470" s="372"/>
      <c r="I470" s="355"/>
      <c r="J470" s="355"/>
      <c r="K470" s="167"/>
    </row>
    <row r="471" spans="1:11" x14ac:dyDescent="0.2">
      <c r="A471" s="355"/>
      <c r="B471" s="354"/>
      <c r="C471" s="332"/>
      <c r="D471" s="359"/>
      <c r="E471" s="365"/>
      <c r="F471" s="332"/>
      <c r="G471" s="279"/>
      <c r="H471" s="372"/>
      <c r="I471" s="355"/>
      <c r="J471" s="355"/>
      <c r="K471" s="167"/>
    </row>
    <row r="472" spans="1:11" x14ac:dyDescent="0.2">
      <c r="A472" s="355"/>
      <c r="B472" s="354"/>
      <c r="C472" s="332"/>
      <c r="D472" s="359"/>
      <c r="E472" s="365"/>
      <c r="F472" s="332"/>
      <c r="G472" s="279"/>
      <c r="H472" s="372"/>
      <c r="I472" s="355"/>
      <c r="J472" s="355"/>
      <c r="K472" s="167"/>
    </row>
    <row r="473" spans="1:11" x14ac:dyDescent="0.2">
      <c r="A473" s="355"/>
      <c r="B473" s="354"/>
      <c r="C473" s="332"/>
      <c r="D473" s="359"/>
      <c r="E473" s="365"/>
      <c r="F473" s="332"/>
      <c r="G473" s="279"/>
      <c r="H473" s="372"/>
      <c r="I473" s="355"/>
      <c r="J473" s="355"/>
      <c r="K473" s="167"/>
    </row>
    <row r="474" spans="1:11" x14ac:dyDescent="0.2">
      <c r="A474" s="355"/>
      <c r="B474" s="354"/>
      <c r="C474" s="332"/>
      <c r="D474" s="359"/>
      <c r="E474" s="365"/>
      <c r="F474" s="332"/>
      <c r="G474" s="279"/>
      <c r="H474" s="372"/>
      <c r="I474" s="355"/>
      <c r="J474" s="355"/>
      <c r="K474" s="167"/>
    </row>
    <row r="475" spans="1:11" x14ac:dyDescent="0.2">
      <c r="A475" s="355"/>
      <c r="B475" s="354"/>
      <c r="C475" s="332"/>
      <c r="D475" s="359"/>
      <c r="E475" s="365"/>
      <c r="F475" s="332"/>
      <c r="G475" s="279"/>
      <c r="H475" s="372"/>
      <c r="I475" s="355"/>
      <c r="J475" s="355"/>
      <c r="K475" s="167"/>
    </row>
    <row r="476" spans="1:11" x14ac:dyDescent="0.2">
      <c r="A476" s="355"/>
      <c r="B476" s="354"/>
      <c r="C476" s="332"/>
      <c r="D476" s="359"/>
      <c r="E476" s="365"/>
      <c r="F476" s="332"/>
      <c r="G476" s="359"/>
      <c r="H476" s="372"/>
      <c r="I476" s="355"/>
      <c r="J476" s="355"/>
      <c r="K476" s="167"/>
    </row>
    <row r="477" spans="1:11" x14ac:dyDescent="0.2">
      <c r="A477" s="355"/>
      <c r="B477" s="354"/>
      <c r="C477" s="332"/>
      <c r="D477" s="359"/>
      <c r="E477" s="365"/>
      <c r="F477" s="332"/>
      <c r="G477" s="359"/>
      <c r="H477" s="372"/>
      <c r="I477" s="355"/>
      <c r="J477" s="355"/>
      <c r="K477" s="167"/>
    </row>
    <row r="478" spans="1:11" x14ac:dyDescent="0.2">
      <c r="A478" s="355"/>
      <c r="B478" s="354"/>
      <c r="C478" s="332"/>
      <c r="D478" s="359"/>
      <c r="E478" s="365"/>
      <c r="F478" s="332"/>
      <c r="G478" s="359"/>
      <c r="H478" s="372"/>
      <c r="I478" s="355"/>
      <c r="J478" s="355"/>
      <c r="K478" s="167"/>
    </row>
    <row r="479" spans="1:11" x14ac:dyDescent="0.2">
      <c r="A479" s="355"/>
      <c r="B479" s="354"/>
      <c r="C479" s="332"/>
      <c r="D479" s="359"/>
      <c r="E479" s="365"/>
      <c r="F479" s="332"/>
      <c r="G479" s="359"/>
      <c r="H479" s="372"/>
      <c r="I479" s="355"/>
      <c r="J479" s="355"/>
      <c r="K479" s="167"/>
    </row>
    <row r="480" spans="1:11" x14ac:dyDescent="0.2">
      <c r="A480" s="355"/>
      <c r="B480" s="354"/>
      <c r="C480" s="332"/>
      <c r="D480" s="359"/>
      <c r="E480" s="365"/>
      <c r="F480" s="332"/>
      <c r="G480" s="359"/>
      <c r="H480" s="372"/>
      <c r="I480" s="355"/>
      <c r="J480" s="355"/>
      <c r="K480" s="167"/>
    </row>
    <row r="481" spans="1:11" x14ac:dyDescent="0.2">
      <c r="A481" s="355"/>
      <c r="B481" s="354"/>
      <c r="C481" s="332"/>
      <c r="D481" s="359"/>
      <c r="E481" s="365"/>
      <c r="F481" s="332"/>
      <c r="G481" s="359"/>
      <c r="H481" s="372"/>
      <c r="I481" s="355"/>
      <c r="J481" s="355"/>
      <c r="K481" s="167"/>
    </row>
    <row r="482" spans="1:11" x14ac:dyDescent="0.2">
      <c r="A482" s="355"/>
      <c r="B482" s="354"/>
      <c r="C482" s="332"/>
      <c r="D482" s="359"/>
      <c r="E482" s="365"/>
      <c r="F482" s="332"/>
      <c r="G482" s="359"/>
      <c r="H482" s="372"/>
      <c r="I482" s="355"/>
      <c r="J482" s="355"/>
      <c r="K482" s="167"/>
    </row>
    <row r="483" spans="1:11" x14ac:dyDescent="0.2">
      <c r="A483" s="355"/>
      <c r="B483" s="354"/>
      <c r="C483" s="332"/>
      <c r="D483" s="359"/>
      <c r="E483" s="365"/>
      <c r="F483" s="332"/>
      <c r="G483" s="359"/>
      <c r="H483" s="372"/>
      <c r="I483" s="355"/>
      <c r="J483" s="355"/>
      <c r="K483" s="167"/>
    </row>
    <row r="484" spans="1:11" x14ac:dyDescent="0.2">
      <c r="A484" s="355"/>
      <c r="B484" s="354"/>
      <c r="C484" s="332"/>
      <c r="D484" s="359"/>
      <c r="E484" s="365"/>
      <c r="F484" s="332"/>
      <c r="G484" s="359"/>
      <c r="H484" s="372"/>
      <c r="I484" s="355"/>
      <c r="J484" s="355"/>
      <c r="K484" s="167"/>
    </row>
    <row r="485" spans="1:11" x14ac:dyDescent="0.2">
      <c r="A485" s="355"/>
      <c r="B485" s="354"/>
      <c r="C485" s="332"/>
      <c r="D485" s="359"/>
      <c r="E485" s="365"/>
      <c r="F485" s="332"/>
      <c r="G485" s="359"/>
      <c r="H485" s="372"/>
      <c r="I485" s="355"/>
      <c r="J485" s="355"/>
      <c r="K485" s="167"/>
    </row>
    <row r="486" spans="1:11" x14ac:dyDescent="0.2">
      <c r="A486" s="355"/>
      <c r="B486" s="354"/>
      <c r="C486" s="332"/>
      <c r="D486" s="359"/>
      <c r="E486" s="365"/>
      <c r="F486" s="332"/>
      <c r="G486" s="359"/>
      <c r="H486" s="372"/>
      <c r="I486" s="355"/>
      <c r="J486" s="355"/>
      <c r="K486" s="167"/>
    </row>
    <row r="487" spans="1:11" x14ac:dyDescent="0.2">
      <c r="A487" s="355"/>
      <c r="B487" s="354"/>
      <c r="C487" s="332"/>
      <c r="D487" s="359"/>
      <c r="E487" s="365"/>
      <c r="F487" s="332"/>
      <c r="G487" s="359"/>
      <c r="H487" s="372"/>
      <c r="I487" s="355"/>
      <c r="J487" s="355"/>
      <c r="K487" s="167"/>
    </row>
    <row r="488" spans="1:11" x14ac:dyDescent="0.2">
      <c r="A488" s="355"/>
      <c r="B488" s="354"/>
      <c r="C488" s="332"/>
      <c r="D488" s="359"/>
      <c r="E488" s="365"/>
      <c r="F488" s="332"/>
      <c r="G488" s="359"/>
      <c r="H488" s="372"/>
      <c r="I488" s="355"/>
      <c r="J488" s="355"/>
      <c r="K488" s="167"/>
    </row>
    <row r="489" spans="1:11" x14ac:dyDescent="0.2">
      <c r="A489" s="355"/>
      <c r="B489" s="354"/>
      <c r="C489" s="332"/>
      <c r="D489" s="359"/>
      <c r="E489" s="365"/>
      <c r="F489" s="332"/>
      <c r="G489" s="359"/>
      <c r="H489" s="372"/>
      <c r="I489" s="355"/>
      <c r="J489" s="355"/>
      <c r="K489" s="167"/>
    </row>
    <row r="490" spans="1:11" x14ac:dyDescent="0.2">
      <c r="A490" s="355"/>
      <c r="B490" s="354"/>
      <c r="C490" s="332"/>
      <c r="D490" s="359"/>
      <c r="E490" s="365"/>
      <c r="F490" s="332"/>
      <c r="G490" s="359"/>
      <c r="H490" s="372"/>
      <c r="I490" s="355"/>
      <c r="J490" s="355"/>
      <c r="K490" s="167"/>
    </row>
    <row r="491" spans="1:11" x14ac:dyDescent="0.2">
      <c r="A491" s="355"/>
      <c r="B491" s="354"/>
      <c r="C491" s="332"/>
      <c r="D491" s="359"/>
      <c r="E491" s="365"/>
      <c r="F491" s="332"/>
      <c r="G491" s="359"/>
      <c r="H491" s="372"/>
      <c r="I491" s="355"/>
      <c r="J491" s="355"/>
      <c r="K491" s="167"/>
    </row>
    <row r="492" spans="1:11" x14ac:dyDescent="0.2">
      <c r="A492" s="355"/>
      <c r="B492" s="354"/>
      <c r="C492" s="332"/>
      <c r="D492" s="359"/>
      <c r="E492" s="365"/>
      <c r="F492" s="332"/>
      <c r="G492" s="359"/>
      <c r="H492" s="372"/>
      <c r="I492" s="355"/>
      <c r="J492" s="355"/>
      <c r="K492" s="167"/>
    </row>
    <row r="493" spans="1:11" x14ac:dyDescent="0.2">
      <c r="A493" s="355"/>
      <c r="B493" s="354"/>
      <c r="C493" s="332"/>
      <c r="D493" s="359"/>
      <c r="E493" s="365"/>
      <c r="F493" s="332"/>
      <c r="G493" s="359"/>
      <c r="H493" s="372"/>
      <c r="I493" s="355"/>
      <c r="J493" s="355"/>
      <c r="K493" s="167"/>
    </row>
    <row r="494" spans="1:11" x14ac:dyDescent="0.2">
      <c r="A494" s="355"/>
      <c r="B494" s="354"/>
      <c r="C494" s="332"/>
      <c r="D494" s="359"/>
      <c r="E494" s="365"/>
      <c r="F494" s="332"/>
      <c r="G494" s="359"/>
      <c r="H494" s="372"/>
      <c r="I494" s="355"/>
      <c r="J494" s="355"/>
      <c r="K494" s="167"/>
    </row>
    <row r="495" spans="1:11" x14ac:dyDescent="0.2">
      <c r="A495" s="355"/>
      <c r="B495" s="354"/>
      <c r="C495" s="332"/>
      <c r="D495" s="359"/>
      <c r="E495" s="365"/>
      <c r="F495" s="332"/>
      <c r="G495" s="359"/>
      <c r="H495" s="372"/>
      <c r="I495" s="355"/>
      <c r="J495" s="355"/>
      <c r="K495" s="167"/>
    </row>
    <row r="496" spans="1:11" x14ac:dyDescent="0.2">
      <c r="A496" s="355"/>
      <c r="B496" s="354"/>
      <c r="C496" s="332"/>
      <c r="D496" s="359"/>
      <c r="E496" s="365"/>
      <c r="F496" s="332"/>
      <c r="G496" s="359"/>
      <c r="H496" s="372"/>
      <c r="I496" s="355"/>
      <c r="J496" s="355"/>
      <c r="K496" s="167"/>
    </row>
    <row r="497" spans="1:11" x14ac:dyDescent="0.2">
      <c r="A497" s="355"/>
      <c r="B497" s="354"/>
      <c r="C497" s="332"/>
      <c r="D497" s="359"/>
      <c r="E497" s="365"/>
      <c r="F497" s="332"/>
      <c r="G497" s="359"/>
      <c r="H497" s="372"/>
      <c r="I497" s="355"/>
      <c r="J497" s="355"/>
      <c r="K497" s="167"/>
    </row>
    <row r="498" spans="1:11" x14ac:dyDescent="0.2">
      <c r="A498" s="355"/>
      <c r="B498" s="354"/>
      <c r="C498" s="332"/>
      <c r="D498" s="359"/>
      <c r="E498" s="365"/>
      <c r="F498" s="332"/>
      <c r="G498" s="359"/>
      <c r="H498" s="372"/>
      <c r="I498" s="355"/>
      <c r="J498" s="355"/>
      <c r="K498" s="167"/>
    </row>
    <row r="499" spans="1:11" x14ac:dyDescent="0.2">
      <c r="A499" s="355"/>
      <c r="B499" s="354"/>
      <c r="C499" s="332"/>
      <c r="D499" s="359"/>
      <c r="E499" s="365"/>
      <c r="F499" s="332"/>
      <c r="G499" s="359"/>
      <c r="H499" s="372"/>
      <c r="I499" s="355"/>
      <c r="J499" s="355"/>
      <c r="K499" s="167"/>
    </row>
    <row r="500" spans="1:11" x14ac:dyDescent="0.2">
      <c r="A500" s="355"/>
      <c r="B500" s="354"/>
      <c r="C500" s="332"/>
      <c r="D500" s="359"/>
      <c r="E500" s="365"/>
      <c r="F500" s="332"/>
      <c r="G500" s="359"/>
      <c r="H500" s="372"/>
      <c r="I500" s="355"/>
      <c r="J500" s="355"/>
      <c r="K500" s="167"/>
    </row>
    <row r="501" spans="1:11" x14ac:dyDescent="0.2">
      <c r="A501" s="355"/>
      <c r="B501" s="354"/>
      <c r="C501" s="332"/>
      <c r="D501" s="359"/>
      <c r="E501" s="365"/>
      <c r="F501" s="332"/>
      <c r="G501" s="359"/>
      <c r="H501" s="372"/>
      <c r="I501" s="355"/>
      <c r="J501" s="355"/>
      <c r="K501" s="167"/>
    </row>
    <row r="502" spans="1:11" x14ac:dyDescent="0.2">
      <c r="A502" s="355"/>
      <c r="B502" s="354"/>
      <c r="C502" s="332"/>
      <c r="D502" s="359"/>
      <c r="E502" s="365"/>
      <c r="F502" s="332"/>
      <c r="G502" s="359"/>
      <c r="H502" s="372"/>
      <c r="I502" s="355"/>
      <c r="J502" s="355"/>
      <c r="K502" s="167"/>
    </row>
    <row r="503" spans="1:11" x14ac:dyDescent="0.2">
      <c r="A503" s="355"/>
      <c r="B503" s="354"/>
      <c r="C503" s="332"/>
      <c r="D503" s="359"/>
      <c r="E503" s="365"/>
      <c r="F503" s="332"/>
      <c r="G503" s="359"/>
      <c r="H503" s="372"/>
      <c r="I503" s="355"/>
      <c r="J503" s="355"/>
      <c r="K503" s="167"/>
    </row>
    <row r="504" spans="1:11" x14ac:dyDescent="0.2">
      <c r="A504" s="355"/>
      <c r="B504" s="354"/>
      <c r="C504" s="332"/>
      <c r="D504" s="359"/>
      <c r="E504" s="365"/>
      <c r="F504" s="332"/>
      <c r="G504" s="359"/>
      <c r="H504" s="372"/>
      <c r="I504" s="355"/>
      <c r="J504" s="355"/>
      <c r="K504" s="167"/>
    </row>
  </sheetData>
  <mergeCells count="1">
    <mergeCell ref="A391:B391"/>
  </mergeCells>
  <phoneticPr fontId="0" type="noConversion"/>
  <printOptions horizontalCentered="1"/>
  <pageMargins left="1" right="1" top="1" bottom="1" header="0.5" footer="0.5"/>
  <pageSetup scale="52" orientation="portrait" r:id="rId1"/>
  <headerFooter alignWithMargins="0"/>
  <webPublishItems count="1">
    <webPublishItem id="16174" divId="gbp0204_020613_16174" sourceType="sheet" destinationFile="D:\temp\test.htm"/>
  </webPublishItem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T161"/>
  <sheetViews>
    <sheetView topLeftCell="A64" zoomScale="90" zoomScaleNormal="90" workbookViewId="0">
      <pane xSplit="1" topLeftCell="B1" activePane="topRight" state="frozen"/>
      <selection pane="topRight" activeCell="L91" sqref="L91"/>
    </sheetView>
  </sheetViews>
  <sheetFormatPr defaultRowHeight="17.25" x14ac:dyDescent="0.3"/>
  <cols>
    <col min="1" max="1" width="21.7109375" style="442" customWidth="1"/>
    <col min="2" max="4" width="16.7109375" style="442" customWidth="1"/>
    <col min="5" max="5" width="18.5703125" style="442" customWidth="1"/>
    <col min="6" max="6" width="18" style="442" customWidth="1"/>
    <col min="7" max="7" width="19.140625" style="442" customWidth="1"/>
    <col min="8" max="8" width="16.7109375" style="442" customWidth="1"/>
    <col min="9" max="10" width="16.7109375" style="401" customWidth="1"/>
    <col min="11" max="11" width="19.42578125" style="6" customWidth="1"/>
    <col min="12" max="12" width="16" style="6" bestFit="1" customWidth="1"/>
    <col min="13" max="13" width="15.140625" style="6" bestFit="1" customWidth="1"/>
    <col min="14" max="14" width="15.5703125" style="6" customWidth="1"/>
    <col min="15" max="15" width="18.85546875" style="6" customWidth="1"/>
    <col min="16" max="16" width="18.28515625" style="6" customWidth="1"/>
    <col min="17" max="17" width="16" style="6" customWidth="1"/>
    <col min="18" max="16384" width="9.140625" style="6"/>
  </cols>
  <sheetData>
    <row r="1" spans="1:20" x14ac:dyDescent="0.3">
      <c r="A1" s="401"/>
      <c r="B1" s="401"/>
      <c r="C1" s="401"/>
      <c r="D1" s="401"/>
      <c r="E1" s="401"/>
      <c r="F1" s="401"/>
      <c r="G1" s="401"/>
      <c r="H1" s="401"/>
    </row>
    <row r="2" spans="1:20" x14ac:dyDescent="0.3">
      <c r="A2" s="293" t="s">
        <v>313</v>
      </c>
      <c r="B2" s="403"/>
      <c r="C2" s="403"/>
      <c r="D2" s="403"/>
      <c r="E2" s="403"/>
      <c r="F2" s="403"/>
      <c r="G2" s="403"/>
      <c r="H2" s="404"/>
    </row>
    <row r="3" spans="1:20" x14ac:dyDescent="0.3">
      <c r="A3" s="456"/>
      <c r="B3" s="814" t="s">
        <v>91</v>
      </c>
      <c r="C3" s="815"/>
      <c r="D3" s="815"/>
      <c r="E3" s="815"/>
      <c r="F3" s="815"/>
      <c r="G3" s="817" t="s">
        <v>86</v>
      </c>
      <c r="H3" s="817" t="s">
        <v>264</v>
      </c>
      <c r="I3" s="817" t="s">
        <v>162</v>
      </c>
      <c r="K3" s="24"/>
      <c r="L3" s="24"/>
      <c r="M3" s="24"/>
      <c r="N3" s="24"/>
      <c r="O3" s="24"/>
      <c r="P3" s="24"/>
      <c r="Q3" s="24"/>
    </row>
    <row r="4" spans="1:20" ht="60" customHeight="1" x14ac:dyDescent="0.3">
      <c r="A4" s="269" t="s">
        <v>8</v>
      </c>
      <c r="B4" s="406" t="s">
        <v>92</v>
      </c>
      <c r="C4" s="406" t="s">
        <v>27</v>
      </c>
      <c r="D4" s="406" t="s">
        <v>16</v>
      </c>
      <c r="E4" s="406" t="s">
        <v>14</v>
      </c>
      <c r="F4" s="269" t="s">
        <v>68</v>
      </c>
      <c r="G4" s="818"/>
      <c r="H4" s="818"/>
      <c r="I4" s="818"/>
      <c r="K4" s="39"/>
      <c r="L4" s="39"/>
      <c r="M4" s="39"/>
      <c r="N4" s="39"/>
      <c r="O4" s="39"/>
      <c r="P4" s="39"/>
      <c r="Q4" s="39"/>
      <c r="R4" s="40"/>
      <c r="S4" s="40"/>
      <c r="T4" s="40"/>
    </row>
    <row r="5" spans="1:20" s="19" customFormat="1" ht="16.5" customHeight="1" x14ac:dyDescent="0.3">
      <c r="A5" s="269" t="s">
        <v>10</v>
      </c>
      <c r="B5" s="455" t="s">
        <v>40</v>
      </c>
      <c r="C5" s="455" t="s">
        <v>40</v>
      </c>
      <c r="D5" s="455" t="s">
        <v>40</v>
      </c>
      <c r="E5" s="455" t="s">
        <v>40</v>
      </c>
      <c r="F5" s="270" t="s">
        <v>40</v>
      </c>
      <c r="G5" s="270" t="s">
        <v>40</v>
      </c>
      <c r="H5" s="270" t="s">
        <v>40</v>
      </c>
      <c r="I5" s="270" t="s">
        <v>40</v>
      </c>
      <c r="J5" s="407"/>
      <c r="K5" s="26"/>
      <c r="L5" s="41"/>
      <c r="M5" s="41"/>
      <c r="N5" s="41"/>
      <c r="O5" s="41"/>
      <c r="P5" s="41"/>
      <c r="Q5" s="41"/>
      <c r="R5" s="6"/>
      <c r="S5" s="6"/>
    </row>
    <row r="6" spans="1:20" s="19" customFormat="1" ht="18" customHeight="1" x14ac:dyDescent="0.3">
      <c r="A6" s="408" t="s">
        <v>12</v>
      </c>
      <c r="B6" s="409" t="s">
        <v>20</v>
      </c>
      <c r="C6" s="411" t="s">
        <v>93</v>
      </c>
      <c r="D6" s="454" t="s">
        <v>21</v>
      </c>
      <c r="E6" s="409" t="s">
        <v>19</v>
      </c>
      <c r="F6" s="411" t="s">
        <v>71</v>
      </c>
      <c r="G6" s="411" t="s">
        <v>87</v>
      </c>
      <c r="H6" s="411" t="s">
        <v>20</v>
      </c>
      <c r="I6" s="411" t="s">
        <v>87</v>
      </c>
      <c r="J6" s="407"/>
      <c r="K6" s="26"/>
      <c r="L6" s="41"/>
      <c r="M6" s="41"/>
      <c r="N6" s="41"/>
      <c r="O6" s="41"/>
      <c r="P6" s="41"/>
      <c r="Q6" s="41"/>
      <c r="R6" s="6"/>
      <c r="S6" s="6"/>
    </row>
    <row r="7" spans="1:20" s="18" customFormat="1" x14ac:dyDescent="0.3">
      <c r="A7" s="272">
        <v>41642</v>
      </c>
      <c r="B7" s="339">
        <v>14.5</v>
      </c>
      <c r="C7" s="339">
        <v>7.5</v>
      </c>
      <c r="D7" s="412">
        <v>4389</v>
      </c>
      <c r="E7" s="339">
        <v>8.1</v>
      </c>
      <c r="F7" s="273">
        <v>13.4</v>
      </c>
      <c r="G7" s="375">
        <v>12</v>
      </c>
      <c r="H7" s="413"/>
      <c r="I7" s="413"/>
      <c r="J7" s="414"/>
      <c r="K7" s="46"/>
      <c r="L7" s="47"/>
      <c r="M7" s="47"/>
      <c r="N7" s="47"/>
      <c r="O7" s="47"/>
      <c r="P7" s="47"/>
      <c r="Q7" s="47"/>
      <c r="R7" s="24"/>
      <c r="S7" s="6"/>
    </row>
    <row r="8" spans="1:20" s="19" customFormat="1" ht="18" customHeight="1" x14ac:dyDescent="0.3">
      <c r="A8" s="272">
        <v>41648</v>
      </c>
      <c r="B8" s="339">
        <v>14.4</v>
      </c>
      <c r="C8" s="339">
        <v>7.6</v>
      </c>
      <c r="D8" s="412">
        <v>4628</v>
      </c>
      <c r="E8" s="339">
        <v>10</v>
      </c>
      <c r="F8" s="273">
        <v>13.7</v>
      </c>
      <c r="G8" s="338">
        <v>10</v>
      </c>
      <c r="H8" s="413"/>
      <c r="I8" s="413"/>
      <c r="J8" s="407"/>
      <c r="K8" s="46"/>
      <c r="L8" s="47"/>
      <c r="M8" s="47"/>
      <c r="N8" s="47"/>
      <c r="O8" s="47"/>
      <c r="P8" s="47"/>
      <c r="Q8" s="47"/>
      <c r="R8" s="24"/>
      <c r="S8" s="6"/>
    </row>
    <row r="9" spans="1:20" s="19" customFormat="1" x14ac:dyDescent="0.3">
      <c r="A9" s="272">
        <v>41653</v>
      </c>
      <c r="B9" s="339">
        <v>18.5</v>
      </c>
      <c r="C9" s="339">
        <v>7.8</v>
      </c>
      <c r="D9" s="412">
        <v>4857</v>
      </c>
      <c r="E9" s="339">
        <v>8.3000000000000007</v>
      </c>
      <c r="F9" s="273">
        <v>12.9</v>
      </c>
      <c r="G9" s="338">
        <v>11</v>
      </c>
      <c r="H9" s="413"/>
      <c r="I9" s="413"/>
      <c r="J9" s="407"/>
      <c r="K9" s="48"/>
      <c r="L9" s="47"/>
      <c r="M9" s="47"/>
      <c r="N9" s="47"/>
      <c r="O9" s="47"/>
      <c r="P9" s="47"/>
      <c r="Q9" s="47"/>
      <c r="R9" s="24"/>
      <c r="S9" s="6"/>
    </row>
    <row r="10" spans="1:20" s="19" customFormat="1" x14ac:dyDescent="0.3">
      <c r="A10" s="272">
        <v>41662</v>
      </c>
      <c r="B10" s="339">
        <v>15.8</v>
      </c>
      <c r="C10" s="339">
        <v>7.9</v>
      </c>
      <c r="D10" s="412">
        <v>5704</v>
      </c>
      <c r="E10" s="339">
        <v>9</v>
      </c>
      <c r="F10" s="273">
        <v>14.8</v>
      </c>
      <c r="G10" s="338">
        <v>16</v>
      </c>
      <c r="H10" s="413"/>
      <c r="I10" s="413"/>
      <c r="J10" s="407"/>
      <c r="K10" s="46"/>
      <c r="L10" s="47"/>
      <c r="M10" s="47"/>
      <c r="N10" s="47"/>
      <c r="O10" s="47"/>
      <c r="P10" s="47"/>
      <c r="Q10" s="47"/>
      <c r="R10" s="24"/>
      <c r="S10" s="6"/>
    </row>
    <row r="11" spans="1:20" s="19" customFormat="1" x14ac:dyDescent="0.3">
      <c r="A11" s="272">
        <v>41677</v>
      </c>
      <c r="B11" s="339">
        <v>10</v>
      </c>
      <c r="C11" s="339">
        <v>8</v>
      </c>
      <c r="D11" s="412">
        <v>5817</v>
      </c>
      <c r="E11" s="339">
        <v>10.1</v>
      </c>
      <c r="F11" s="273">
        <v>12.8</v>
      </c>
      <c r="G11" s="338">
        <v>18.600000000000001</v>
      </c>
      <c r="H11" s="413"/>
      <c r="I11" s="413"/>
      <c r="J11" s="407"/>
      <c r="K11" s="46"/>
      <c r="L11" s="47"/>
      <c r="M11" s="47"/>
      <c r="N11" s="47"/>
      <c r="O11" s="47"/>
      <c r="P11" s="47"/>
      <c r="Q11" s="47"/>
      <c r="R11" s="24"/>
      <c r="S11" s="6"/>
    </row>
    <row r="12" spans="1:20" s="19" customFormat="1" x14ac:dyDescent="0.3">
      <c r="A12" s="272">
        <v>41684</v>
      </c>
      <c r="B12" s="339">
        <v>9.1</v>
      </c>
      <c r="C12" s="339">
        <v>7.9</v>
      </c>
      <c r="D12" s="412">
        <v>6337</v>
      </c>
      <c r="E12" s="339">
        <v>15.9</v>
      </c>
      <c r="F12" s="273">
        <v>19.5</v>
      </c>
      <c r="G12" s="338">
        <v>27</v>
      </c>
      <c r="H12" s="413"/>
      <c r="I12" s="413"/>
      <c r="J12" s="407"/>
      <c r="K12" s="53"/>
      <c r="L12" s="54"/>
      <c r="M12" s="54"/>
      <c r="N12" s="54"/>
      <c r="O12" s="54"/>
      <c r="P12" s="54"/>
      <c r="Q12" s="54"/>
      <c r="R12" s="54"/>
      <c r="S12" s="6"/>
    </row>
    <row r="13" spans="1:20" s="24" customFormat="1" x14ac:dyDescent="0.3">
      <c r="A13" s="272">
        <v>41691</v>
      </c>
      <c r="B13" s="339">
        <v>12.7</v>
      </c>
      <c r="C13" s="339">
        <v>8.3000000000000007</v>
      </c>
      <c r="D13" s="412">
        <v>6349</v>
      </c>
      <c r="E13" s="339">
        <v>13.5</v>
      </c>
      <c r="F13" s="273">
        <v>21.6</v>
      </c>
      <c r="G13" s="338">
        <v>33</v>
      </c>
      <c r="H13" s="413"/>
      <c r="I13" s="413"/>
      <c r="J13" s="407"/>
      <c r="K13" s="6"/>
      <c r="L13" s="6"/>
      <c r="M13" s="6"/>
      <c r="N13" s="6"/>
      <c r="O13" s="56"/>
      <c r="P13" s="6"/>
      <c r="Q13" s="6"/>
      <c r="R13" s="6"/>
      <c r="S13" s="6"/>
    </row>
    <row r="14" spans="1:20" x14ac:dyDescent="0.3">
      <c r="A14" s="272">
        <v>41697</v>
      </c>
      <c r="B14" s="339">
        <v>11.1</v>
      </c>
      <c r="C14" s="339">
        <v>8.4</v>
      </c>
      <c r="D14" s="412">
        <v>5138</v>
      </c>
      <c r="E14" s="339">
        <v>16.3</v>
      </c>
      <c r="F14" s="273">
        <v>17.600000000000001</v>
      </c>
      <c r="G14" s="338">
        <v>25.5</v>
      </c>
      <c r="H14" s="413"/>
      <c r="I14" s="413"/>
      <c r="J14" s="407"/>
    </row>
    <row r="15" spans="1:20" x14ac:dyDescent="0.3">
      <c r="A15" s="272">
        <v>41704</v>
      </c>
      <c r="B15" s="339">
        <v>12</v>
      </c>
      <c r="C15" s="339">
        <v>8.6</v>
      </c>
      <c r="D15" s="412">
        <v>6054</v>
      </c>
      <c r="E15" s="339">
        <v>19.600000000000001</v>
      </c>
      <c r="F15" s="273">
        <v>21.9</v>
      </c>
      <c r="G15" s="338">
        <v>33.4</v>
      </c>
      <c r="H15" s="338">
        <v>11</v>
      </c>
      <c r="I15" s="413"/>
      <c r="J15" s="407"/>
    </row>
    <row r="16" spans="1:20" x14ac:dyDescent="0.3">
      <c r="A16" s="272">
        <v>41712</v>
      </c>
      <c r="B16" s="339">
        <v>19.8</v>
      </c>
      <c r="C16" s="339">
        <v>8.8000000000000007</v>
      </c>
      <c r="D16" s="412">
        <v>5965</v>
      </c>
      <c r="E16" s="339">
        <v>17.2</v>
      </c>
      <c r="F16" s="273">
        <v>24.9</v>
      </c>
      <c r="G16" s="338">
        <v>21.1</v>
      </c>
      <c r="H16" s="338">
        <v>12</v>
      </c>
      <c r="I16" s="416">
        <v>26</v>
      </c>
      <c r="J16" s="407"/>
    </row>
    <row r="17" spans="1:10" x14ac:dyDescent="0.3">
      <c r="A17" s="272">
        <v>41719</v>
      </c>
      <c r="B17" s="339">
        <v>12.9</v>
      </c>
      <c r="C17" s="339">
        <v>8.4</v>
      </c>
      <c r="D17" s="412">
        <v>5953</v>
      </c>
      <c r="E17" s="339">
        <v>16.899999999999999</v>
      </c>
      <c r="F17" s="413"/>
      <c r="G17" s="338">
        <v>17</v>
      </c>
      <c r="H17" s="338">
        <v>12</v>
      </c>
      <c r="I17" s="413"/>
      <c r="J17" s="407"/>
    </row>
    <row r="18" spans="1:10" x14ac:dyDescent="0.3">
      <c r="A18" s="272">
        <v>41724</v>
      </c>
      <c r="B18" s="339">
        <v>12.7</v>
      </c>
      <c r="C18" s="339">
        <v>8.8000000000000007</v>
      </c>
      <c r="D18" s="412">
        <v>5946</v>
      </c>
      <c r="E18" s="339">
        <v>20</v>
      </c>
      <c r="F18" s="413"/>
      <c r="G18" s="338">
        <v>14.7</v>
      </c>
      <c r="H18" s="338">
        <v>12</v>
      </c>
      <c r="I18" s="413"/>
      <c r="J18" s="407"/>
    </row>
    <row r="19" spans="1:10" x14ac:dyDescent="0.3">
      <c r="A19" s="272">
        <v>41733</v>
      </c>
      <c r="B19" s="339">
        <v>14.7</v>
      </c>
      <c r="C19" s="339">
        <v>8.5</v>
      </c>
      <c r="D19" s="412">
        <v>6484</v>
      </c>
      <c r="E19" s="339">
        <v>18.899999999999999</v>
      </c>
      <c r="F19" s="413"/>
      <c r="G19" s="338">
        <v>13.3</v>
      </c>
      <c r="H19" s="338">
        <v>13</v>
      </c>
      <c r="I19" s="413"/>
      <c r="J19" s="407"/>
    </row>
    <row r="20" spans="1:10" x14ac:dyDescent="0.3">
      <c r="A20" s="272">
        <v>41740</v>
      </c>
      <c r="B20" s="339">
        <v>10.5</v>
      </c>
      <c r="C20" s="339">
        <v>8.5</v>
      </c>
      <c r="D20" s="412">
        <v>6380</v>
      </c>
      <c r="E20" s="339">
        <v>23.8</v>
      </c>
      <c r="F20" s="273">
        <v>17</v>
      </c>
      <c r="G20" s="338">
        <v>19.399999999999999</v>
      </c>
      <c r="H20" s="338">
        <v>12</v>
      </c>
      <c r="I20" s="273">
        <v>21</v>
      </c>
      <c r="J20" s="407"/>
    </row>
    <row r="21" spans="1:10" x14ac:dyDescent="0.3">
      <c r="A21" s="272">
        <v>41747</v>
      </c>
      <c r="B21" s="339">
        <v>10.199999999999999</v>
      </c>
      <c r="C21" s="339">
        <v>8.4</v>
      </c>
      <c r="D21" s="412">
        <v>6453</v>
      </c>
      <c r="E21" s="339">
        <v>21</v>
      </c>
      <c r="F21" s="273">
        <v>22.5</v>
      </c>
      <c r="G21" s="338">
        <v>13.1</v>
      </c>
      <c r="H21" s="338">
        <v>12</v>
      </c>
      <c r="I21" s="413"/>
      <c r="J21" s="407"/>
    </row>
    <row r="22" spans="1:10" x14ac:dyDescent="0.3">
      <c r="A22" s="272">
        <v>41759</v>
      </c>
      <c r="B22" s="339">
        <v>15.7</v>
      </c>
      <c r="C22" s="339">
        <v>8.9</v>
      </c>
      <c r="D22" s="412">
        <v>7057</v>
      </c>
      <c r="E22" s="339">
        <v>23.9</v>
      </c>
      <c r="F22" s="273">
        <v>13.7</v>
      </c>
      <c r="G22" s="338">
        <v>23.4</v>
      </c>
      <c r="H22" s="338">
        <v>14</v>
      </c>
      <c r="I22" s="413"/>
      <c r="J22" s="407"/>
    </row>
    <row r="23" spans="1:10" x14ac:dyDescent="0.3">
      <c r="A23" s="272">
        <v>41767</v>
      </c>
      <c r="B23" s="339">
        <v>14.6</v>
      </c>
      <c r="C23" s="339">
        <v>9</v>
      </c>
      <c r="D23" s="412">
        <v>6050</v>
      </c>
      <c r="E23" s="339">
        <v>23.9</v>
      </c>
      <c r="F23" s="273">
        <v>15.9</v>
      </c>
      <c r="G23" s="338">
        <v>19.2</v>
      </c>
      <c r="H23" s="338">
        <v>11</v>
      </c>
      <c r="I23" s="273">
        <v>21</v>
      </c>
      <c r="J23" s="407"/>
    </row>
    <row r="24" spans="1:10" x14ac:dyDescent="0.3">
      <c r="A24" s="272">
        <v>41775</v>
      </c>
      <c r="B24" s="339">
        <v>15</v>
      </c>
      <c r="C24" s="339">
        <v>8.9</v>
      </c>
      <c r="D24" s="412">
        <v>6367</v>
      </c>
      <c r="E24" s="339">
        <v>23</v>
      </c>
      <c r="F24" s="273">
        <v>27.3</v>
      </c>
      <c r="G24" s="338">
        <v>14.1</v>
      </c>
      <c r="H24" s="338">
        <v>12</v>
      </c>
      <c r="I24" s="413"/>
      <c r="J24" s="407"/>
    </row>
    <row r="25" spans="1:10" x14ac:dyDescent="0.3">
      <c r="A25" s="272">
        <v>41782</v>
      </c>
      <c r="B25" s="339">
        <v>17.7</v>
      </c>
      <c r="C25" s="339">
        <v>9.1999999999999993</v>
      </c>
      <c r="D25" s="412">
        <v>6717</v>
      </c>
      <c r="E25" s="339">
        <v>24.8</v>
      </c>
      <c r="F25" s="273">
        <v>19.2</v>
      </c>
      <c r="G25" s="338">
        <v>10.9</v>
      </c>
      <c r="H25" s="338">
        <v>13</v>
      </c>
      <c r="I25" s="413"/>
      <c r="J25" s="407"/>
    </row>
    <row r="26" spans="1:10" x14ac:dyDescent="0.3">
      <c r="A26" s="272">
        <v>41789</v>
      </c>
      <c r="B26" s="339">
        <v>29.3</v>
      </c>
      <c r="C26" s="339">
        <v>9.1999999999999993</v>
      </c>
      <c r="D26" s="412">
        <v>8601</v>
      </c>
      <c r="E26" s="339">
        <v>28.3</v>
      </c>
      <c r="F26" s="413"/>
      <c r="G26" s="338">
        <v>14</v>
      </c>
      <c r="H26" s="338">
        <v>18</v>
      </c>
      <c r="I26" s="413"/>
      <c r="J26" s="407"/>
    </row>
    <row r="27" spans="1:10" x14ac:dyDescent="0.3">
      <c r="A27" s="272">
        <v>41796</v>
      </c>
      <c r="B27" s="339">
        <v>16.8</v>
      </c>
      <c r="C27" s="339">
        <v>8.9</v>
      </c>
      <c r="D27" s="412">
        <v>8251</v>
      </c>
      <c r="E27" s="339">
        <v>25.5</v>
      </c>
      <c r="F27" s="273">
        <v>26.6</v>
      </c>
      <c r="G27" s="338">
        <v>18.5</v>
      </c>
      <c r="H27" s="338">
        <v>16</v>
      </c>
      <c r="I27" s="413"/>
      <c r="J27" s="407"/>
    </row>
    <row r="28" spans="1:10" x14ac:dyDescent="0.3">
      <c r="A28" s="272">
        <v>41803</v>
      </c>
      <c r="B28" s="339">
        <v>12.7</v>
      </c>
      <c r="C28" s="339">
        <v>9.3000000000000007</v>
      </c>
      <c r="D28" s="412">
        <v>8259</v>
      </c>
      <c r="E28" s="339">
        <v>26.4</v>
      </c>
      <c r="F28" s="413"/>
      <c r="G28" s="338">
        <v>12.7</v>
      </c>
      <c r="H28" s="338">
        <v>15</v>
      </c>
      <c r="I28" s="413"/>
      <c r="J28" s="407"/>
    </row>
    <row r="29" spans="1:10" x14ac:dyDescent="0.3">
      <c r="A29" s="272">
        <v>41810</v>
      </c>
      <c r="B29" s="339">
        <v>10.5</v>
      </c>
      <c r="C29" s="339">
        <v>8.9</v>
      </c>
      <c r="D29" s="412">
        <v>9467</v>
      </c>
      <c r="E29" s="339">
        <v>25</v>
      </c>
      <c r="F29" s="273">
        <v>28.4</v>
      </c>
      <c r="G29" s="338">
        <v>11.3</v>
      </c>
      <c r="H29" s="338">
        <v>18</v>
      </c>
      <c r="I29" s="413"/>
      <c r="J29" s="407"/>
    </row>
    <row r="30" spans="1:10" x14ac:dyDescent="0.3">
      <c r="A30" s="272">
        <v>41816</v>
      </c>
      <c r="B30" s="339">
        <v>9.8000000000000007</v>
      </c>
      <c r="C30" s="339">
        <v>8.6999999999999993</v>
      </c>
      <c r="D30" s="412">
        <v>5922</v>
      </c>
      <c r="E30" s="339">
        <v>25.1</v>
      </c>
      <c r="F30" s="273">
        <v>14.6</v>
      </c>
      <c r="G30" s="338">
        <v>34.9</v>
      </c>
      <c r="H30" s="338">
        <v>10</v>
      </c>
      <c r="I30" s="273">
        <v>20</v>
      </c>
      <c r="J30" s="407"/>
    </row>
    <row r="31" spans="1:10" x14ac:dyDescent="0.3">
      <c r="A31" s="272">
        <v>41822</v>
      </c>
      <c r="B31" s="417"/>
      <c r="C31" s="339">
        <v>8.9</v>
      </c>
      <c r="D31" s="412">
        <v>8584</v>
      </c>
      <c r="E31" s="339">
        <v>26.2</v>
      </c>
      <c r="F31" s="273">
        <v>21.2</v>
      </c>
      <c r="G31" s="338">
        <v>16</v>
      </c>
      <c r="H31" s="338">
        <v>17</v>
      </c>
      <c r="I31" s="413"/>
      <c r="J31" s="407"/>
    </row>
    <row r="32" spans="1:10" x14ac:dyDescent="0.3">
      <c r="A32" s="272">
        <v>41831</v>
      </c>
      <c r="B32" s="339">
        <v>8.5</v>
      </c>
      <c r="C32" s="339">
        <v>8.8000000000000007</v>
      </c>
      <c r="D32" s="412">
        <v>8733</v>
      </c>
      <c r="E32" s="339">
        <v>26.9</v>
      </c>
      <c r="F32" s="273">
        <v>16.5</v>
      </c>
      <c r="G32" s="338">
        <v>12.9</v>
      </c>
      <c r="H32" s="338">
        <v>19</v>
      </c>
      <c r="I32" s="413"/>
      <c r="J32" s="407"/>
    </row>
    <row r="33" spans="1:10" x14ac:dyDescent="0.3">
      <c r="A33" s="272">
        <v>41838</v>
      </c>
      <c r="B33" s="339">
        <v>4.4000000000000004</v>
      </c>
      <c r="C33" s="339">
        <v>9.1</v>
      </c>
      <c r="D33" s="412">
        <v>10616</v>
      </c>
      <c r="E33" s="339">
        <v>25.4</v>
      </c>
      <c r="F33" s="273">
        <v>13.9</v>
      </c>
      <c r="G33" s="338">
        <v>12.1</v>
      </c>
      <c r="H33" s="338">
        <v>24</v>
      </c>
      <c r="I33" s="413"/>
      <c r="J33" s="407"/>
    </row>
    <row r="34" spans="1:10" x14ac:dyDescent="0.3">
      <c r="A34" s="272">
        <v>41845</v>
      </c>
      <c r="B34" s="339">
        <v>6.3</v>
      </c>
      <c r="C34" s="339">
        <v>8.8000000000000007</v>
      </c>
      <c r="D34" s="412">
        <v>7456</v>
      </c>
      <c r="E34" s="339">
        <v>26</v>
      </c>
      <c r="F34" s="273">
        <v>20.100000000000001</v>
      </c>
      <c r="G34" s="338">
        <v>8.7100000000000009</v>
      </c>
      <c r="H34" s="338">
        <v>16</v>
      </c>
      <c r="I34" s="413"/>
      <c r="J34" s="407"/>
    </row>
    <row r="35" spans="1:10" x14ac:dyDescent="0.3">
      <c r="A35" s="272">
        <v>41851</v>
      </c>
      <c r="B35" s="339">
        <v>7.5</v>
      </c>
      <c r="C35" s="339">
        <v>8.4</v>
      </c>
      <c r="D35" s="412">
        <v>10166</v>
      </c>
      <c r="E35" s="339">
        <v>29.6</v>
      </c>
      <c r="F35" s="413"/>
      <c r="G35" s="338">
        <v>11.5</v>
      </c>
      <c r="H35" s="338">
        <v>23</v>
      </c>
      <c r="I35" s="273">
        <v>9.5</v>
      </c>
      <c r="J35" s="407"/>
    </row>
    <row r="36" spans="1:10" x14ac:dyDescent="0.3">
      <c r="A36" s="272">
        <v>41858</v>
      </c>
      <c r="B36" s="339">
        <v>7.2</v>
      </c>
      <c r="C36" s="339">
        <v>8.4</v>
      </c>
      <c r="D36" s="412">
        <v>10584</v>
      </c>
      <c r="E36" s="339">
        <v>28</v>
      </c>
      <c r="F36" s="273">
        <v>9.8000000000000007</v>
      </c>
      <c r="G36" s="338">
        <v>9.57</v>
      </c>
      <c r="H36" s="338">
        <v>24</v>
      </c>
      <c r="I36" s="413"/>
      <c r="J36" s="407"/>
    </row>
    <row r="37" spans="1:10" x14ac:dyDescent="0.3">
      <c r="A37" s="272">
        <v>41866</v>
      </c>
      <c r="B37" s="339">
        <v>9.1999999999999993</v>
      </c>
      <c r="C37" s="339">
        <v>7.8</v>
      </c>
      <c r="D37" s="412">
        <v>11242</v>
      </c>
      <c r="E37" s="339">
        <v>24.5</v>
      </c>
      <c r="F37" s="273">
        <v>14.5</v>
      </c>
      <c r="G37" s="338">
        <v>9.7899999999999991</v>
      </c>
      <c r="H37" s="338">
        <v>27</v>
      </c>
      <c r="I37" s="413"/>
      <c r="J37" s="407"/>
    </row>
    <row r="38" spans="1:10" x14ac:dyDescent="0.3">
      <c r="A38" s="272">
        <v>41873</v>
      </c>
      <c r="B38" s="339">
        <v>9.4</v>
      </c>
      <c r="C38" s="339">
        <v>8.1999999999999993</v>
      </c>
      <c r="D38" s="412">
        <v>12000</v>
      </c>
      <c r="E38" s="339">
        <v>26.8</v>
      </c>
      <c r="F38" s="413"/>
      <c r="G38" s="338">
        <v>8.86</v>
      </c>
      <c r="H38" s="338">
        <v>28</v>
      </c>
      <c r="I38" s="413"/>
      <c r="J38" s="407"/>
    </row>
    <row r="39" spans="1:10" x14ac:dyDescent="0.3">
      <c r="A39" s="272">
        <v>41886</v>
      </c>
      <c r="B39" s="339">
        <v>9.6</v>
      </c>
      <c r="C39" s="339">
        <v>8.3000000000000007</v>
      </c>
      <c r="D39" s="412">
        <v>12971</v>
      </c>
      <c r="E39" s="339">
        <v>23.9</v>
      </c>
      <c r="F39" s="273">
        <v>21.1</v>
      </c>
      <c r="G39" s="338">
        <v>8.9499999999999993</v>
      </c>
      <c r="H39" s="338">
        <v>30</v>
      </c>
      <c r="I39" s="273">
        <v>6.2</v>
      </c>
      <c r="J39" s="407"/>
    </row>
    <row r="40" spans="1:10" x14ac:dyDescent="0.3">
      <c r="A40" s="272">
        <v>41901</v>
      </c>
      <c r="B40" s="339">
        <v>10.3</v>
      </c>
      <c r="C40" s="339">
        <v>8.1</v>
      </c>
      <c r="D40" s="412">
        <v>12331</v>
      </c>
      <c r="E40" s="339">
        <v>23.5</v>
      </c>
      <c r="F40" s="273">
        <v>56.7</v>
      </c>
      <c r="G40" s="338">
        <v>7.34</v>
      </c>
      <c r="H40" s="338">
        <v>27</v>
      </c>
      <c r="I40" s="413"/>
      <c r="J40" s="407"/>
    </row>
    <row r="41" spans="1:10" x14ac:dyDescent="0.3">
      <c r="A41" s="272">
        <v>41908</v>
      </c>
      <c r="B41" s="339">
        <v>12.4</v>
      </c>
      <c r="C41" s="339">
        <v>8.1999999999999993</v>
      </c>
      <c r="D41" s="412">
        <v>12226</v>
      </c>
      <c r="E41" s="339">
        <v>21.7</v>
      </c>
      <c r="F41" s="273">
        <v>83.3</v>
      </c>
      <c r="G41" s="338">
        <v>8.43</v>
      </c>
      <c r="H41" s="338">
        <v>27</v>
      </c>
      <c r="I41" s="413"/>
      <c r="J41" s="407"/>
    </row>
    <row r="42" spans="1:10" x14ac:dyDescent="0.3">
      <c r="A42" s="272">
        <v>41915</v>
      </c>
      <c r="B42" s="339">
        <v>11.8</v>
      </c>
      <c r="C42" s="339">
        <v>8.1999999999999993</v>
      </c>
      <c r="D42" s="412">
        <v>12433</v>
      </c>
      <c r="E42" s="339">
        <v>20.100000000000001</v>
      </c>
      <c r="F42" s="413"/>
      <c r="G42" s="338">
        <v>9.2799999999999994</v>
      </c>
      <c r="H42" s="338">
        <v>28</v>
      </c>
      <c r="I42" s="413"/>
      <c r="J42" s="407"/>
    </row>
    <row r="43" spans="1:10" x14ac:dyDescent="0.3">
      <c r="A43" s="272">
        <v>41922</v>
      </c>
      <c r="B43" s="339">
        <v>9.5</v>
      </c>
      <c r="C43" s="339">
        <v>9.5</v>
      </c>
      <c r="D43" s="412">
        <v>14330</v>
      </c>
      <c r="E43" s="339">
        <v>22.1</v>
      </c>
      <c r="F43" s="273">
        <v>47</v>
      </c>
      <c r="G43" s="338">
        <v>8.5399999999999991</v>
      </c>
      <c r="H43" s="338">
        <v>38</v>
      </c>
      <c r="I43" s="413"/>
      <c r="J43" s="407"/>
    </row>
    <row r="44" spans="1:10" x14ac:dyDescent="0.3">
      <c r="A44" s="272">
        <v>41929</v>
      </c>
      <c r="B44" s="417"/>
      <c r="C44" s="339">
        <v>8.1</v>
      </c>
      <c r="D44" s="412">
        <v>12110</v>
      </c>
      <c r="E44" s="339">
        <v>20.100000000000001</v>
      </c>
      <c r="F44" s="273">
        <v>135</v>
      </c>
      <c r="G44" s="338">
        <v>15.2</v>
      </c>
      <c r="H44" s="338">
        <v>29</v>
      </c>
      <c r="I44" s="413"/>
      <c r="J44" s="407"/>
    </row>
    <row r="45" spans="1:10" x14ac:dyDescent="0.3">
      <c r="A45" s="272">
        <v>41936</v>
      </c>
      <c r="B45" s="339">
        <v>9.8000000000000007</v>
      </c>
      <c r="C45" s="339">
        <v>7.9</v>
      </c>
      <c r="D45" s="412">
        <v>11419</v>
      </c>
      <c r="E45" s="339">
        <v>16.899999999999999</v>
      </c>
      <c r="F45" s="273">
        <v>79.599999999999994</v>
      </c>
      <c r="G45" s="338">
        <v>10.5</v>
      </c>
      <c r="H45" s="338">
        <v>29</v>
      </c>
      <c r="I45" s="413"/>
      <c r="J45" s="407"/>
    </row>
    <row r="46" spans="1:10" x14ac:dyDescent="0.3">
      <c r="A46" s="272">
        <v>41943</v>
      </c>
      <c r="B46" s="339">
        <v>9.1999999999999993</v>
      </c>
      <c r="C46" s="339">
        <v>8.4</v>
      </c>
      <c r="D46" s="412">
        <v>9912</v>
      </c>
      <c r="E46" s="339">
        <v>18.600000000000001</v>
      </c>
      <c r="F46" s="273">
        <v>75.7</v>
      </c>
      <c r="G46" s="338">
        <v>12.2</v>
      </c>
      <c r="H46" s="338">
        <v>20</v>
      </c>
      <c r="I46" s="273">
        <v>9</v>
      </c>
      <c r="J46" s="407"/>
    </row>
    <row r="47" spans="1:10" x14ac:dyDescent="0.3">
      <c r="A47" s="272">
        <v>41950</v>
      </c>
      <c r="B47" s="339">
        <v>19</v>
      </c>
      <c r="C47" s="339">
        <v>8.5</v>
      </c>
      <c r="D47" s="412">
        <v>7080</v>
      </c>
      <c r="E47" s="339">
        <v>15.6</v>
      </c>
      <c r="F47" s="273">
        <v>19.2</v>
      </c>
      <c r="G47" s="338">
        <v>21</v>
      </c>
      <c r="H47" s="338">
        <v>14</v>
      </c>
      <c r="I47" s="413"/>
      <c r="J47" s="407"/>
    </row>
    <row r="48" spans="1:10" x14ac:dyDescent="0.3">
      <c r="A48" s="272">
        <v>41957</v>
      </c>
      <c r="B48" s="339">
        <v>17.2</v>
      </c>
      <c r="C48" s="339">
        <v>8.3000000000000007</v>
      </c>
      <c r="D48" s="412">
        <v>11278</v>
      </c>
      <c r="E48" s="339">
        <v>16.2</v>
      </c>
      <c r="F48" s="273">
        <v>16.600000000000001</v>
      </c>
      <c r="G48" s="338">
        <v>15.3</v>
      </c>
      <c r="H48" s="338">
        <v>30</v>
      </c>
      <c r="I48" s="413"/>
      <c r="J48" s="407"/>
    </row>
    <row r="49" spans="1:14" x14ac:dyDescent="0.3">
      <c r="A49" s="272">
        <v>41964</v>
      </c>
      <c r="B49" s="339">
        <v>12.1</v>
      </c>
      <c r="C49" s="339">
        <v>8.3000000000000007</v>
      </c>
      <c r="D49" s="412">
        <v>10848</v>
      </c>
      <c r="E49" s="339">
        <v>13.2</v>
      </c>
      <c r="F49" s="273">
        <v>16.600000000000001</v>
      </c>
      <c r="G49" s="338">
        <v>10.4</v>
      </c>
      <c r="H49" s="338">
        <v>32</v>
      </c>
      <c r="I49" s="413"/>
      <c r="J49" s="407"/>
    </row>
    <row r="50" spans="1:14" x14ac:dyDescent="0.3">
      <c r="A50" s="272">
        <v>41971</v>
      </c>
      <c r="B50" s="339">
        <v>12.8</v>
      </c>
      <c r="C50" s="339">
        <v>8.1999999999999993</v>
      </c>
      <c r="D50" s="412">
        <v>6823</v>
      </c>
      <c r="E50" s="339">
        <v>12.1</v>
      </c>
      <c r="F50" s="273">
        <v>10</v>
      </c>
      <c r="G50" s="338">
        <v>11.9</v>
      </c>
      <c r="H50" s="338">
        <v>14</v>
      </c>
      <c r="I50" s="413"/>
      <c r="J50" s="407"/>
    </row>
    <row r="51" spans="1:14" x14ac:dyDescent="0.3">
      <c r="A51" s="272">
        <v>41978</v>
      </c>
      <c r="B51" s="417"/>
      <c r="C51" s="417"/>
      <c r="D51" s="418"/>
      <c r="E51" s="417"/>
      <c r="F51" s="413"/>
      <c r="G51" s="419"/>
      <c r="H51" s="419"/>
      <c r="I51" s="413"/>
      <c r="J51" s="407"/>
    </row>
    <row r="52" spans="1:14" x14ac:dyDescent="0.3">
      <c r="A52" s="272">
        <v>41985</v>
      </c>
      <c r="B52" s="417"/>
      <c r="C52" s="339">
        <v>7.9</v>
      </c>
      <c r="D52" s="412">
        <v>6821</v>
      </c>
      <c r="E52" s="339">
        <v>13.2</v>
      </c>
      <c r="F52" s="273">
        <v>18.600000000000001</v>
      </c>
      <c r="G52" s="338">
        <v>10.9</v>
      </c>
      <c r="H52" s="338">
        <v>15</v>
      </c>
      <c r="I52" s="413"/>
      <c r="J52" s="407"/>
    </row>
    <row r="53" spans="1:14" x14ac:dyDescent="0.3">
      <c r="A53" s="272">
        <v>41989</v>
      </c>
      <c r="B53" s="339">
        <v>8</v>
      </c>
      <c r="C53" s="339">
        <v>7.7</v>
      </c>
      <c r="D53" s="412">
        <v>5144</v>
      </c>
      <c r="E53" s="339">
        <v>11.3</v>
      </c>
      <c r="F53" s="273">
        <v>52.5</v>
      </c>
      <c r="G53" s="338">
        <v>20.3</v>
      </c>
      <c r="H53" s="338">
        <v>11</v>
      </c>
      <c r="I53" s="273">
        <v>13</v>
      </c>
      <c r="J53" s="407"/>
    </row>
    <row r="54" spans="1:14" x14ac:dyDescent="0.3">
      <c r="A54" s="272">
        <v>41996</v>
      </c>
      <c r="B54" s="417"/>
      <c r="C54" s="339">
        <v>7.6</v>
      </c>
      <c r="D54" s="412">
        <v>6318</v>
      </c>
      <c r="E54" s="339">
        <v>13.8</v>
      </c>
      <c r="F54" s="273">
        <v>30.7</v>
      </c>
      <c r="G54" s="338">
        <v>28.4</v>
      </c>
      <c r="H54" s="338">
        <v>13</v>
      </c>
      <c r="I54" s="413"/>
      <c r="J54" s="407"/>
    </row>
    <row r="55" spans="1:14" x14ac:dyDescent="0.3">
      <c r="A55" s="297">
        <v>42003</v>
      </c>
      <c r="B55" s="345">
        <v>14.7</v>
      </c>
      <c r="C55" s="345">
        <v>8.1</v>
      </c>
      <c r="D55" s="420">
        <v>6737</v>
      </c>
      <c r="E55" s="345">
        <v>8.1</v>
      </c>
      <c r="F55" s="298">
        <v>16.8</v>
      </c>
      <c r="G55" s="380">
        <v>38.799999999999997</v>
      </c>
      <c r="H55" s="380">
        <v>13</v>
      </c>
      <c r="I55" s="421"/>
      <c r="J55" s="407"/>
    </row>
    <row r="56" spans="1:14" x14ac:dyDescent="0.3">
      <c r="A56" s="422" t="s">
        <v>712</v>
      </c>
      <c r="B56" s="423"/>
      <c r="C56" s="424"/>
      <c r="D56" s="401"/>
      <c r="E56" s="415"/>
      <c r="F56" s="401"/>
      <c r="G56" s="401"/>
      <c r="H56" s="415"/>
      <c r="I56" s="425"/>
      <c r="J56" s="415"/>
    </row>
    <row r="57" spans="1:14" ht="16.5" customHeight="1" x14ac:dyDescent="0.3">
      <c r="A57" s="426"/>
      <c r="B57" s="415"/>
      <c r="C57" s="415"/>
      <c r="D57" s="415"/>
      <c r="E57" s="415"/>
      <c r="F57" s="415"/>
      <c r="G57" s="415"/>
      <c r="H57" s="415"/>
      <c r="I57" s="425"/>
      <c r="J57" s="415"/>
    </row>
    <row r="58" spans="1:14" x14ac:dyDescent="0.3">
      <c r="A58" s="293" t="s">
        <v>723</v>
      </c>
      <c r="B58" s="403"/>
      <c r="C58" s="403"/>
      <c r="D58" s="403"/>
      <c r="E58" s="403"/>
      <c r="F58" s="401"/>
      <c r="G58" s="401"/>
      <c r="H58" s="415"/>
      <c r="I58" s="425"/>
      <c r="J58" s="415"/>
    </row>
    <row r="59" spans="1:14" x14ac:dyDescent="0.3">
      <c r="A59" s="427"/>
      <c r="B59" s="814" t="s">
        <v>111</v>
      </c>
      <c r="C59" s="815"/>
      <c r="D59" s="815"/>
      <c r="E59" s="815"/>
      <c r="F59" s="816"/>
      <c r="G59" s="401"/>
      <c r="H59" s="415"/>
      <c r="I59" s="425"/>
      <c r="J59" s="415"/>
    </row>
    <row r="60" spans="1:14" ht="60" customHeight="1" x14ac:dyDescent="0.3">
      <c r="A60" s="258" t="s">
        <v>8</v>
      </c>
      <c r="B60" s="406" t="s">
        <v>165</v>
      </c>
      <c r="C60" s="406" t="s">
        <v>167</v>
      </c>
      <c r="D60" s="406" t="s">
        <v>171</v>
      </c>
      <c r="E60" s="406" t="s">
        <v>176</v>
      </c>
      <c r="F60" s="269" t="s">
        <v>168</v>
      </c>
      <c r="G60" s="401"/>
      <c r="H60" s="415"/>
      <c r="I60" s="425"/>
      <c r="J60" s="415"/>
      <c r="K60" s="24"/>
      <c r="L60" s="24"/>
      <c r="M60" s="24"/>
      <c r="N60" s="24"/>
    </row>
    <row r="61" spans="1:14" ht="15" customHeight="1" x14ac:dyDescent="0.3">
      <c r="A61" s="262" t="s">
        <v>10</v>
      </c>
      <c r="B61" s="455" t="s">
        <v>40</v>
      </c>
      <c r="C61" s="455" t="s">
        <v>40</v>
      </c>
      <c r="D61" s="455" t="s">
        <v>40</v>
      </c>
      <c r="E61" s="455" t="s">
        <v>40</v>
      </c>
      <c r="F61" s="270" t="s">
        <v>40</v>
      </c>
      <c r="G61" s="401"/>
      <c r="H61" s="415"/>
      <c r="I61" s="425"/>
      <c r="J61" s="415"/>
      <c r="K61" s="204"/>
      <c r="L61" s="204"/>
      <c r="M61" s="204"/>
      <c r="N61" s="204"/>
    </row>
    <row r="62" spans="1:14" ht="15" customHeight="1" x14ac:dyDescent="0.3">
      <c r="A62" s="262" t="s">
        <v>12</v>
      </c>
      <c r="B62" s="409" t="s">
        <v>20</v>
      </c>
      <c r="C62" s="409" t="s">
        <v>20</v>
      </c>
      <c r="D62" s="409" t="s">
        <v>20</v>
      </c>
      <c r="E62" s="409" t="s">
        <v>20</v>
      </c>
      <c r="F62" s="411" t="s">
        <v>20</v>
      </c>
      <c r="G62" s="401"/>
      <c r="H62" s="415"/>
      <c r="I62" s="425"/>
      <c r="J62" s="415"/>
      <c r="K62" s="819"/>
      <c r="L62" s="819"/>
      <c r="M62" s="819"/>
      <c r="N62" s="820"/>
    </row>
    <row r="63" spans="1:14" ht="18" customHeight="1" x14ac:dyDescent="0.3">
      <c r="A63" s="272">
        <v>41648</v>
      </c>
      <c r="B63" s="339">
        <v>0.49</v>
      </c>
      <c r="C63" s="339">
        <v>8.6999999999999994E-2</v>
      </c>
      <c r="D63" s="339">
        <v>1.4</v>
      </c>
      <c r="E63" s="339" t="s">
        <v>217</v>
      </c>
      <c r="F63" s="340" t="s">
        <v>218</v>
      </c>
      <c r="G63" s="401"/>
      <c r="H63" s="415"/>
      <c r="I63" s="425"/>
      <c r="J63" s="415"/>
      <c r="K63" s="821"/>
      <c r="L63" s="821"/>
      <c r="M63" s="821"/>
      <c r="N63" s="822"/>
    </row>
    <row r="64" spans="1:14" x14ac:dyDescent="0.3">
      <c r="A64" s="342">
        <v>41697</v>
      </c>
      <c r="B64" s="339" t="s">
        <v>260</v>
      </c>
      <c r="C64" s="339" t="s">
        <v>261</v>
      </c>
      <c r="D64" s="339">
        <v>1.7</v>
      </c>
      <c r="E64" s="339" t="s">
        <v>292</v>
      </c>
      <c r="F64" s="273" t="s">
        <v>262</v>
      </c>
      <c r="G64" s="401"/>
      <c r="H64" s="415"/>
      <c r="I64" s="425"/>
      <c r="J64" s="415"/>
      <c r="K64" s="24"/>
      <c r="L64" s="24"/>
      <c r="M64" s="24"/>
      <c r="N64" s="24"/>
    </row>
    <row r="65" spans="1:14" x14ac:dyDescent="0.3">
      <c r="A65" s="437">
        <v>41724</v>
      </c>
      <c r="B65" s="344" t="s">
        <v>281</v>
      </c>
      <c r="C65" s="273">
        <v>8.5999999999999993E-2</v>
      </c>
      <c r="D65" s="274">
        <v>2.6</v>
      </c>
      <c r="E65" s="273" t="s">
        <v>282</v>
      </c>
      <c r="F65" s="438" t="s">
        <v>262</v>
      </c>
      <c r="G65" s="401"/>
      <c r="H65" s="415"/>
      <c r="I65" s="425"/>
      <c r="J65" s="415"/>
      <c r="K65" s="24"/>
      <c r="L65" s="24"/>
      <c r="M65" s="24"/>
      <c r="N65" s="24"/>
    </row>
    <row r="66" spans="1:14" x14ac:dyDescent="0.3">
      <c r="A66" s="437">
        <v>41767</v>
      </c>
      <c r="B66" s="339">
        <v>0.16</v>
      </c>
      <c r="C66" s="273">
        <v>0.28999999999999998</v>
      </c>
      <c r="D66" s="274">
        <v>3</v>
      </c>
      <c r="E66" s="339" t="s">
        <v>282</v>
      </c>
      <c r="F66" s="438" t="s">
        <v>332</v>
      </c>
      <c r="G66" s="401"/>
      <c r="H66" s="415"/>
      <c r="I66" s="425"/>
      <c r="J66" s="415"/>
      <c r="K66" s="24"/>
      <c r="L66" s="24"/>
      <c r="M66" s="24"/>
      <c r="N66" s="24"/>
    </row>
    <row r="67" spans="1:14" x14ac:dyDescent="0.3">
      <c r="A67" s="437">
        <v>41816</v>
      </c>
      <c r="B67" s="339">
        <v>4.8</v>
      </c>
      <c r="C67" s="273" t="s">
        <v>331</v>
      </c>
      <c r="D67" s="274">
        <v>3.5</v>
      </c>
      <c r="E67" s="339">
        <v>0.16</v>
      </c>
      <c r="F67" s="438" t="s">
        <v>333</v>
      </c>
      <c r="G67" s="401"/>
      <c r="H67" s="415"/>
      <c r="I67" s="425"/>
      <c r="J67" s="415"/>
      <c r="K67" s="24"/>
      <c r="L67" s="24"/>
      <c r="M67" s="24"/>
      <c r="N67" s="24"/>
    </row>
    <row r="68" spans="1:14" x14ac:dyDescent="0.3">
      <c r="A68" s="437">
        <v>41851</v>
      </c>
      <c r="B68" s="339" t="s">
        <v>363</v>
      </c>
      <c r="C68" s="273" t="s">
        <v>366</v>
      </c>
      <c r="D68" s="274">
        <v>3.7</v>
      </c>
      <c r="E68" s="339">
        <v>0.15</v>
      </c>
      <c r="F68" s="438" t="s">
        <v>332</v>
      </c>
      <c r="G68" s="401"/>
      <c r="H68" s="415"/>
      <c r="I68" s="425"/>
      <c r="J68" s="415"/>
      <c r="K68" s="24"/>
      <c r="L68" s="24"/>
      <c r="M68" s="24"/>
      <c r="N68" s="24"/>
    </row>
    <row r="69" spans="1:14" x14ac:dyDescent="0.3">
      <c r="A69" s="437">
        <v>41886</v>
      </c>
      <c r="B69" s="344" t="s">
        <v>364</v>
      </c>
      <c r="C69" s="273">
        <v>0.12</v>
      </c>
      <c r="D69" s="274">
        <v>3.9</v>
      </c>
      <c r="E69" s="339" t="s">
        <v>368</v>
      </c>
      <c r="F69" s="438" t="s">
        <v>370</v>
      </c>
      <c r="G69" s="401"/>
      <c r="H69" s="415"/>
      <c r="I69" s="425"/>
      <c r="J69" s="415"/>
      <c r="K69" s="24"/>
      <c r="L69" s="24"/>
      <c r="M69" s="24"/>
      <c r="N69" s="24"/>
    </row>
    <row r="70" spans="1:14" x14ac:dyDescent="0.3">
      <c r="A70" s="437">
        <v>41943</v>
      </c>
      <c r="B70" s="344" t="s">
        <v>365</v>
      </c>
      <c r="C70" s="273" t="s">
        <v>359</v>
      </c>
      <c r="D70" s="274" t="s">
        <v>367</v>
      </c>
      <c r="E70" s="339" t="s">
        <v>369</v>
      </c>
      <c r="F70" s="438" t="s">
        <v>371</v>
      </c>
      <c r="G70" s="401"/>
      <c r="H70" s="415"/>
      <c r="I70" s="425"/>
      <c r="J70" s="415"/>
      <c r="K70" s="24"/>
      <c r="L70" s="24"/>
      <c r="M70" s="24"/>
      <c r="N70" s="24"/>
    </row>
    <row r="71" spans="1:14" x14ac:dyDescent="0.3">
      <c r="A71" s="439">
        <v>41989</v>
      </c>
      <c r="B71" s="440">
        <v>6</v>
      </c>
      <c r="C71" s="298">
        <v>0.48</v>
      </c>
      <c r="D71" s="301">
        <v>2.5</v>
      </c>
      <c r="E71" s="345">
        <v>0.24</v>
      </c>
      <c r="F71" s="440">
        <v>5.1999999999999998E-2</v>
      </c>
      <c r="G71" s="401"/>
      <c r="H71" s="415"/>
      <c r="I71" s="425"/>
      <c r="J71" s="415"/>
    </row>
    <row r="72" spans="1:14" x14ac:dyDescent="0.3">
      <c r="A72" s="441" t="s">
        <v>85</v>
      </c>
      <c r="G72" s="401"/>
      <c r="H72" s="415"/>
      <c r="I72" s="425"/>
      <c r="J72" s="415"/>
    </row>
    <row r="73" spans="1:14" x14ac:dyDescent="0.3">
      <c r="A73" s="441"/>
      <c r="G73" s="401"/>
      <c r="H73" s="415"/>
      <c r="I73" s="425"/>
      <c r="J73" s="415"/>
    </row>
    <row r="74" spans="1:14" x14ac:dyDescent="0.3">
      <c r="A74" s="422"/>
      <c r="H74" s="401"/>
    </row>
    <row r="75" spans="1:14" x14ac:dyDescent="0.3">
      <c r="A75" s="427"/>
      <c r="B75" s="814" t="s">
        <v>100</v>
      </c>
      <c r="C75" s="815"/>
      <c r="D75" s="815"/>
      <c r="E75" s="815"/>
      <c r="F75" s="815"/>
      <c r="G75" s="815"/>
      <c r="H75" s="816"/>
      <c r="I75" s="443"/>
    </row>
    <row r="76" spans="1:14" ht="60" customHeight="1" x14ac:dyDescent="0.3">
      <c r="A76" s="258" t="s">
        <v>8</v>
      </c>
      <c r="B76" s="406" t="s">
        <v>94</v>
      </c>
      <c r="C76" s="406" t="s">
        <v>95</v>
      </c>
      <c r="D76" s="406" t="s">
        <v>96</v>
      </c>
      <c r="E76" s="406" t="s">
        <v>97</v>
      </c>
      <c r="F76" s="269" t="s">
        <v>166</v>
      </c>
      <c r="G76" s="269" t="s">
        <v>164</v>
      </c>
      <c r="H76" s="269" t="s">
        <v>98</v>
      </c>
      <c r="I76" s="336"/>
    </row>
    <row r="77" spans="1:14" ht="15" customHeight="1" x14ac:dyDescent="0.3">
      <c r="A77" s="262" t="s">
        <v>10</v>
      </c>
      <c r="B77" s="455" t="s">
        <v>40</v>
      </c>
      <c r="C77" s="455" t="s">
        <v>40</v>
      </c>
      <c r="D77" s="455" t="s">
        <v>40</v>
      </c>
      <c r="E77" s="455" t="s">
        <v>40</v>
      </c>
      <c r="F77" s="270" t="s">
        <v>40</v>
      </c>
      <c r="G77" s="270" t="s">
        <v>40</v>
      </c>
      <c r="H77" s="269" t="s">
        <v>40</v>
      </c>
      <c r="I77" s="336"/>
    </row>
    <row r="78" spans="1:14" ht="15" customHeight="1" x14ac:dyDescent="0.3">
      <c r="A78" s="457" t="s">
        <v>12</v>
      </c>
      <c r="B78" s="409" t="s">
        <v>20</v>
      </c>
      <c r="C78" s="409" t="s">
        <v>20</v>
      </c>
      <c r="D78" s="409" t="s">
        <v>20</v>
      </c>
      <c r="E78" s="409" t="s">
        <v>20</v>
      </c>
      <c r="F78" s="411" t="s">
        <v>20</v>
      </c>
      <c r="G78" s="411" t="s">
        <v>20</v>
      </c>
      <c r="H78" s="411" t="s">
        <v>20</v>
      </c>
      <c r="I78" s="337"/>
    </row>
    <row r="79" spans="1:14" x14ac:dyDescent="0.3">
      <c r="A79" s="446">
        <v>41648</v>
      </c>
      <c r="B79" s="447">
        <v>270</v>
      </c>
      <c r="C79" s="448">
        <v>110</v>
      </c>
      <c r="D79" s="448">
        <v>6.8</v>
      </c>
      <c r="E79" s="448">
        <v>620</v>
      </c>
      <c r="F79" s="448">
        <v>670</v>
      </c>
      <c r="G79" s="447">
        <v>1400</v>
      </c>
      <c r="H79" s="449"/>
      <c r="I79" s="341"/>
    </row>
    <row r="80" spans="1:14" x14ac:dyDescent="0.3">
      <c r="A80" s="450">
        <v>41697</v>
      </c>
      <c r="B80" s="379">
        <v>220</v>
      </c>
      <c r="C80" s="345">
        <v>100</v>
      </c>
      <c r="D80" s="345">
        <v>4</v>
      </c>
      <c r="E80" s="345">
        <v>880</v>
      </c>
      <c r="F80" s="345">
        <v>750</v>
      </c>
      <c r="G80" s="379">
        <v>1500</v>
      </c>
      <c r="H80" s="298">
        <v>8.5</v>
      </c>
      <c r="I80" s="341"/>
    </row>
    <row r="81" spans="1:10" x14ac:dyDescent="0.3">
      <c r="A81" s="441" t="s">
        <v>85</v>
      </c>
    </row>
    <row r="82" spans="1:10" x14ac:dyDescent="0.3">
      <c r="A82" s="401"/>
      <c r="B82" s="401"/>
      <c r="C82" s="401"/>
      <c r="D82" s="401"/>
      <c r="E82" s="401"/>
      <c r="F82" s="401"/>
    </row>
    <row r="83" spans="1:10" x14ac:dyDescent="0.3">
      <c r="A83" s="427"/>
      <c r="B83" s="814" t="s">
        <v>101</v>
      </c>
      <c r="C83" s="815"/>
      <c r="D83" s="815"/>
      <c r="E83" s="815"/>
      <c r="F83" s="815"/>
      <c r="G83" s="815"/>
      <c r="H83" s="815"/>
      <c r="I83" s="815"/>
      <c r="J83" s="816"/>
    </row>
    <row r="84" spans="1:10" ht="60" customHeight="1" x14ac:dyDescent="0.3">
      <c r="A84" s="258" t="s">
        <v>8</v>
      </c>
      <c r="B84" s="406" t="s">
        <v>102</v>
      </c>
      <c r="C84" s="406" t="s">
        <v>15</v>
      </c>
      <c r="D84" s="406" t="s">
        <v>103</v>
      </c>
      <c r="E84" s="406" t="s">
        <v>104</v>
      </c>
      <c r="F84" s="269" t="s">
        <v>105</v>
      </c>
      <c r="G84" s="269" t="s">
        <v>106</v>
      </c>
      <c r="H84" s="269" t="s">
        <v>107</v>
      </c>
      <c r="I84" s="269" t="s">
        <v>108</v>
      </c>
      <c r="J84" s="269" t="s">
        <v>109</v>
      </c>
    </row>
    <row r="85" spans="1:10" ht="15" customHeight="1" x14ac:dyDescent="0.3">
      <c r="A85" s="262" t="s">
        <v>10</v>
      </c>
      <c r="B85" s="455" t="s">
        <v>40</v>
      </c>
      <c r="C85" s="455" t="s">
        <v>40</v>
      </c>
      <c r="D85" s="455" t="s">
        <v>40</v>
      </c>
      <c r="E85" s="455" t="s">
        <v>40</v>
      </c>
      <c r="F85" s="270" t="s">
        <v>40</v>
      </c>
      <c r="G85" s="270" t="s">
        <v>40</v>
      </c>
      <c r="H85" s="270" t="s">
        <v>40</v>
      </c>
      <c r="I85" s="270" t="s">
        <v>40</v>
      </c>
      <c r="J85" s="270" t="s">
        <v>40</v>
      </c>
    </row>
    <row r="86" spans="1:10" ht="14.25" customHeight="1" x14ac:dyDescent="0.3">
      <c r="A86" s="457" t="s">
        <v>12</v>
      </c>
      <c r="B86" s="409" t="s">
        <v>110</v>
      </c>
      <c r="C86" s="409" t="s">
        <v>110</v>
      </c>
      <c r="D86" s="409" t="s">
        <v>110</v>
      </c>
      <c r="E86" s="409" t="s">
        <v>110</v>
      </c>
      <c r="F86" s="409" t="s">
        <v>110</v>
      </c>
      <c r="G86" s="409" t="s">
        <v>110</v>
      </c>
      <c r="H86" s="409" t="s">
        <v>110</v>
      </c>
      <c r="I86" s="409" t="s">
        <v>110</v>
      </c>
      <c r="J86" s="411" t="s">
        <v>110</v>
      </c>
    </row>
    <row r="87" spans="1:10" x14ac:dyDescent="0.3">
      <c r="A87" s="446">
        <v>41648</v>
      </c>
      <c r="B87" s="448">
        <v>5.5</v>
      </c>
      <c r="C87" s="447">
        <v>9000</v>
      </c>
      <c r="D87" s="448" t="s">
        <v>169</v>
      </c>
      <c r="E87" s="447">
        <v>41</v>
      </c>
      <c r="F87" s="448" t="s">
        <v>170</v>
      </c>
      <c r="G87" s="447">
        <v>100</v>
      </c>
      <c r="H87" s="447">
        <v>31</v>
      </c>
      <c r="I87" s="447">
        <v>17</v>
      </c>
      <c r="J87" s="340" t="s">
        <v>177</v>
      </c>
    </row>
    <row r="88" spans="1:10" x14ac:dyDescent="0.3">
      <c r="A88" s="450">
        <v>41697</v>
      </c>
      <c r="B88" s="345" t="s">
        <v>163</v>
      </c>
      <c r="C88" s="451"/>
      <c r="D88" s="345" t="s">
        <v>169</v>
      </c>
      <c r="E88" s="379" t="s">
        <v>263</v>
      </c>
      <c r="F88" s="345" t="s">
        <v>170</v>
      </c>
      <c r="G88" s="379" t="s">
        <v>228</v>
      </c>
      <c r="H88" s="379">
        <v>24</v>
      </c>
      <c r="I88" s="379">
        <v>23</v>
      </c>
      <c r="J88" s="298" t="s">
        <v>163</v>
      </c>
    </row>
    <row r="89" spans="1:10" ht="17.25" hidden="1" customHeight="1" x14ac:dyDescent="0.3">
      <c r="A89" s="441" t="s">
        <v>85</v>
      </c>
    </row>
    <row r="90" spans="1:10" x14ac:dyDescent="0.3">
      <c r="A90" s="441" t="s">
        <v>85</v>
      </c>
      <c r="B90" s="401"/>
      <c r="C90" s="401"/>
      <c r="D90" s="401"/>
      <c r="E90" s="401"/>
      <c r="F90" s="401"/>
      <c r="G90" s="401"/>
      <c r="H90" s="401"/>
    </row>
    <row r="91" spans="1:10" x14ac:dyDescent="0.3">
      <c r="A91" s="401"/>
      <c r="B91" s="401"/>
      <c r="C91" s="401"/>
      <c r="D91" s="401"/>
      <c r="E91" s="401"/>
      <c r="F91" s="401"/>
      <c r="G91" s="401"/>
      <c r="H91" s="401"/>
    </row>
    <row r="92" spans="1:10" x14ac:dyDescent="0.3">
      <c r="A92" s="401"/>
    </row>
    <row r="93" spans="1:10" x14ac:dyDescent="0.3">
      <c r="G93" s="452"/>
      <c r="H93" s="452"/>
      <c r="I93" s="415"/>
      <c r="J93" s="415"/>
    </row>
    <row r="94" spans="1:10" x14ac:dyDescent="0.3">
      <c r="G94" s="443"/>
      <c r="H94" s="443"/>
      <c r="I94" s="443"/>
      <c r="J94" s="443"/>
    </row>
    <row r="146" spans="9:9" x14ac:dyDescent="0.3">
      <c r="I146" s="453"/>
    </row>
    <row r="147" spans="9:9" x14ac:dyDescent="0.3">
      <c r="I147" s="453"/>
    </row>
    <row r="148" spans="9:9" x14ac:dyDescent="0.3">
      <c r="I148" s="453"/>
    </row>
    <row r="149" spans="9:9" x14ac:dyDescent="0.3">
      <c r="I149" s="453"/>
    </row>
    <row r="150" spans="9:9" x14ac:dyDescent="0.3">
      <c r="I150" s="453"/>
    </row>
    <row r="151" spans="9:9" x14ac:dyDescent="0.3">
      <c r="I151" s="453"/>
    </row>
    <row r="152" spans="9:9" x14ac:dyDescent="0.3">
      <c r="I152" s="453"/>
    </row>
    <row r="153" spans="9:9" x14ac:dyDescent="0.3">
      <c r="I153" s="453"/>
    </row>
    <row r="154" spans="9:9" x14ac:dyDescent="0.3">
      <c r="I154" s="453"/>
    </row>
    <row r="155" spans="9:9" x14ac:dyDescent="0.3">
      <c r="I155" s="453"/>
    </row>
    <row r="156" spans="9:9" x14ac:dyDescent="0.3">
      <c r="I156" s="453"/>
    </row>
    <row r="157" spans="9:9" x14ac:dyDescent="0.3">
      <c r="I157" s="453"/>
    </row>
    <row r="158" spans="9:9" x14ac:dyDescent="0.3">
      <c r="I158" s="453"/>
    </row>
    <row r="159" spans="9:9" x14ac:dyDescent="0.3">
      <c r="I159" s="453"/>
    </row>
    <row r="160" spans="9:9" x14ac:dyDescent="0.3">
      <c r="I160" s="453"/>
    </row>
    <row r="161" spans="9:9" x14ac:dyDescent="0.3">
      <c r="I161" s="453"/>
    </row>
  </sheetData>
  <mergeCells count="8">
    <mergeCell ref="K62:N63"/>
    <mergeCell ref="I3:I4"/>
    <mergeCell ref="B83:J83"/>
    <mergeCell ref="B3:F3"/>
    <mergeCell ref="B59:F59"/>
    <mergeCell ref="G3:G4"/>
    <mergeCell ref="H3:H4"/>
    <mergeCell ref="B75:H75"/>
  </mergeCells>
  <printOptions horizontalCentered="1"/>
  <pageMargins left="1" right="1" top="1" bottom="1" header="0.5" footer="0.5"/>
  <pageSetup scale="46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B1:U283"/>
  <sheetViews>
    <sheetView topLeftCell="A2" zoomScaleNormal="100" workbookViewId="0">
      <pane ySplit="2" topLeftCell="A4" activePane="bottomLeft" state="frozen"/>
      <selection activeCell="AE163" activeCellId="1" sqref="AA173 AE163:AE164"/>
      <selection pane="bottomLeft" activeCell="W45" sqref="W45"/>
    </sheetView>
  </sheetViews>
  <sheetFormatPr defaultColWidth="14.7109375" defaultRowHeight="17.25" x14ac:dyDescent="0.3"/>
  <cols>
    <col min="1" max="1" width="9.140625" style="6" customWidth="1"/>
    <col min="2" max="7" width="16.7109375" style="6" customWidth="1"/>
    <col min="8" max="8" width="15.7109375" style="6" customWidth="1"/>
    <col min="9" max="9" width="9.140625" style="6" customWidth="1"/>
    <col min="10" max="11" width="14.7109375" style="6"/>
    <col min="12" max="20" width="0" style="1" hidden="1" customWidth="1"/>
    <col min="21" max="22" width="0" style="6" hidden="1" customWidth="1"/>
    <col min="23" max="16384" width="14.7109375" style="6"/>
  </cols>
  <sheetData>
    <row r="1" spans="2:21" x14ac:dyDescent="0.3">
      <c r="B1" s="24"/>
      <c r="C1" s="24"/>
      <c r="D1" s="24"/>
      <c r="E1" s="24"/>
      <c r="F1" s="24"/>
      <c r="G1" s="24"/>
      <c r="H1" s="24"/>
    </row>
    <row r="2" spans="2:21" s="24" customFormat="1" ht="41.25" x14ac:dyDescent="0.3">
      <c r="B2" s="142"/>
      <c r="C2" s="7"/>
      <c r="D2" s="7"/>
      <c r="E2" s="7"/>
      <c r="F2" s="7"/>
      <c r="G2" s="823"/>
      <c r="H2" s="823"/>
      <c r="L2" s="68"/>
      <c r="M2" s="68"/>
      <c r="N2" s="69" t="s">
        <v>135</v>
      </c>
      <c r="O2" s="70" t="s">
        <v>115</v>
      </c>
      <c r="P2" s="70" t="s">
        <v>116</v>
      </c>
      <c r="Q2" s="70" t="s">
        <v>117</v>
      </c>
      <c r="R2" s="68" t="s">
        <v>118</v>
      </c>
      <c r="S2" s="68" t="s">
        <v>119</v>
      </c>
      <c r="T2" s="68" t="s">
        <v>120</v>
      </c>
      <c r="U2" s="143" t="s">
        <v>121</v>
      </c>
    </row>
    <row r="3" spans="2:21" ht="15" customHeight="1" x14ac:dyDescent="0.3">
      <c r="C3" s="10"/>
      <c r="D3" s="10"/>
      <c r="E3" s="10"/>
      <c r="F3" s="10"/>
      <c r="G3" s="11"/>
      <c r="H3" s="71"/>
      <c r="L3" s="72" t="s">
        <v>125</v>
      </c>
      <c r="M3" s="72" t="s">
        <v>126</v>
      </c>
      <c r="N3" s="72"/>
      <c r="O3" s="73" t="s">
        <v>122</v>
      </c>
      <c r="P3" s="73" t="s">
        <v>122</v>
      </c>
      <c r="Q3" s="73" t="s">
        <v>122</v>
      </c>
      <c r="R3" s="73" t="s">
        <v>122</v>
      </c>
      <c r="S3" s="73" t="s">
        <v>122</v>
      </c>
      <c r="T3" s="73" t="s">
        <v>122</v>
      </c>
      <c r="U3" s="74" t="s">
        <v>122</v>
      </c>
    </row>
    <row r="4" spans="2:21" ht="17.25" customHeight="1" x14ac:dyDescent="0.3">
      <c r="B4" s="2" t="s">
        <v>200</v>
      </c>
      <c r="L4" s="75" t="s">
        <v>125</v>
      </c>
      <c r="M4" s="75" t="s">
        <v>126</v>
      </c>
      <c r="N4" s="75"/>
      <c r="O4" s="70" t="s">
        <v>123</v>
      </c>
      <c r="P4" s="70" t="s">
        <v>124</v>
      </c>
      <c r="Q4" s="70" t="s">
        <v>127</v>
      </c>
      <c r="R4" s="76" t="s">
        <v>128</v>
      </c>
      <c r="S4" s="76" t="s">
        <v>129</v>
      </c>
      <c r="T4" s="76" t="s">
        <v>130</v>
      </c>
      <c r="U4" s="77" t="s">
        <v>131</v>
      </c>
    </row>
    <row r="5" spans="2:21" ht="14.1" customHeight="1" x14ac:dyDescent="0.3">
      <c r="L5" s="75">
        <v>35339</v>
      </c>
      <c r="M5" s="78" t="s">
        <v>132</v>
      </c>
      <c r="N5" s="78"/>
      <c r="O5" s="62">
        <v>202</v>
      </c>
      <c r="P5" s="62">
        <v>348</v>
      </c>
      <c r="Q5" s="62">
        <f t="shared" ref="Q5:Q63" si="0">P5</f>
        <v>348</v>
      </c>
      <c r="R5" s="76"/>
      <c r="S5" s="76"/>
      <c r="T5" s="76"/>
      <c r="U5" s="77"/>
    </row>
    <row r="6" spans="2:21" ht="14.1" customHeight="1" x14ac:dyDescent="0.3">
      <c r="L6" s="75">
        <v>35370</v>
      </c>
      <c r="M6" s="78" t="s">
        <v>132</v>
      </c>
      <c r="N6" s="78"/>
      <c r="O6" s="62">
        <v>252</v>
      </c>
      <c r="P6" s="62">
        <v>348</v>
      </c>
      <c r="Q6" s="62">
        <f t="shared" si="0"/>
        <v>348</v>
      </c>
      <c r="R6" s="76"/>
      <c r="S6" s="76"/>
      <c r="T6" s="76"/>
      <c r="U6" s="77"/>
    </row>
    <row r="7" spans="2:21" ht="14.1" customHeight="1" x14ac:dyDescent="0.3">
      <c r="L7" s="75">
        <v>35400</v>
      </c>
      <c r="M7" s="78" t="s">
        <v>132</v>
      </c>
      <c r="N7" s="78"/>
      <c r="O7" s="62">
        <v>285</v>
      </c>
      <c r="P7" s="62">
        <v>389</v>
      </c>
      <c r="Q7" s="62">
        <f t="shared" si="0"/>
        <v>389</v>
      </c>
      <c r="R7" s="76"/>
      <c r="S7" s="76"/>
      <c r="T7" s="76"/>
      <c r="U7" s="77"/>
    </row>
    <row r="8" spans="2:21" ht="14.1" customHeight="1" x14ac:dyDescent="0.3">
      <c r="L8" s="75">
        <v>35431</v>
      </c>
      <c r="M8" s="78" t="s">
        <v>132</v>
      </c>
      <c r="N8" s="78"/>
      <c r="O8" s="62">
        <v>599</v>
      </c>
      <c r="P8" s="62">
        <v>533</v>
      </c>
      <c r="Q8" s="62">
        <f t="shared" si="0"/>
        <v>533</v>
      </c>
      <c r="R8" s="76"/>
      <c r="S8" s="76"/>
      <c r="T8" s="76"/>
      <c r="U8" s="77"/>
    </row>
    <row r="9" spans="2:21" ht="14.1" customHeight="1" x14ac:dyDescent="0.3">
      <c r="L9" s="75">
        <v>35462</v>
      </c>
      <c r="M9" s="78" t="s">
        <v>132</v>
      </c>
      <c r="N9" s="78"/>
      <c r="O9" s="62">
        <v>878</v>
      </c>
      <c r="P9" s="62">
        <v>866</v>
      </c>
      <c r="Q9" s="62">
        <f t="shared" si="0"/>
        <v>866</v>
      </c>
      <c r="R9" s="76"/>
      <c r="S9" s="76"/>
      <c r="T9" s="76"/>
      <c r="U9" s="77"/>
    </row>
    <row r="10" spans="2:21" ht="14.1" customHeight="1" x14ac:dyDescent="0.3">
      <c r="L10" s="75">
        <v>35490</v>
      </c>
      <c r="M10" s="78" t="s">
        <v>132</v>
      </c>
      <c r="N10" s="78"/>
      <c r="O10" s="62">
        <v>1119</v>
      </c>
      <c r="P10" s="62">
        <v>1066</v>
      </c>
      <c r="Q10" s="62">
        <f t="shared" si="0"/>
        <v>1066</v>
      </c>
      <c r="R10" s="76"/>
      <c r="S10" s="76"/>
      <c r="T10" s="76"/>
      <c r="U10" s="77"/>
    </row>
    <row r="11" spans="2:21" ht="14.1" hidden="1" customHeight="1" x14ac:dyDescent="0.3">
      <c r="L11" s="75">
        <v>35521</v>
      </c>
      <c r="M11" s="78" t="s">
        <v>132</v>
      </c>
      <c r="N11" s="78"/>
      <c r="O11" s="62">
        <v>1280</v>
      </c>
      <c r="P11" s="62">
        <v>799</v>
      </c>
      <c r="Q11" s="62">
        <f t="shared" si="0"/>
        <v>799</v>
      </c>
      <c r="R11" s="76"/>
      <c r="S11" s="76"/>
      <c r="T11" s="76"/>
      <c r="U11" s="77"/>
    </row>
    <row r="12" spans="2:21" ht="14.1" hidden="1" customHeight="1" x14ac:dyDescent="0.3">
      <c r="L12" s="75">
        <v>35551</v>
      </c>
      <c r="M12" s="78" t="s">
        <v>132</v>
      </c>
      <c r="N12" s="78"/>
      <c r="O12" s="62">
        <v>849</v>
      </c>
      <c r="P12" s="62">
        <v>666</v>
      </c>
      <c r="Q12" s="62">
        <f t="shared" si="0"/>
        <v>666</v>
      </c>
      <c r="R12" s="76"/>
      <c r="S12" s="76"/>
      <c r="T12" s="76"/>
      <c r="U12" s="77"/>
    </row>
    <row r="13" spans="2:21" ht="14.1" hidden="1" customHeight="1" x14ac:dyDescent="0.3">
      <c r="L13" s="75">
        <v>35582</v>
      </c>
      <c r="M13" s="78" t="s">
        <v>132</v>
      </c>
      <c r="N13" s="78"/>
      <c r="O13" s="62">
        <v>611</v>
      </c>
      <c r="P13" s="62">
        <v>599</v>
      </c>
      <c r="Q13" s="62">
        <f t="shared" si="0"/>
        <v>599</v>
      </c>
      <c r="R13" s="76"/>
      <c r="S13" s="76"/>
      <c r="T13" s="76"/>
      <c r="U13" s="77"/>
    </row>
    <row r="14" spans="2:21" ht="14.1" hidden="1" customHeight="1" x14ac:dyDescent="0.3">
      <c r="L14" s="75">
        <v>35612</v>
      </c>
      <c r="M14" s="78" t="s">
        <v>132</v>
      </c>
      <c r="N14" s="78"/>
      <c r="O14" s="62">
        <v>428</v>
      </c>
      <c r="P14" s="62">
        <v>599</v>
      </c>
      <c r="Q14" s="62">
        <f t="shared" si="0"/>
        <v>599</v>
      </c>
      <c r="R14" s="76"/>
      <c r="S14" s="76"/>
      <c r="T14" s="76"/>
      <c r="U14" s="77"/>
    </row>
    <row r="15" spans="2:21" ht="14.1" hidden="1" customHeight="1" x14ac:dyDescent="0.3">
      <c r="L15" s="75">
        <v>35643</v>
      </c>
      <c r="M15" s="78" t="s">
        <v>132</v>
      </c>
      <c r="N15" s="78"/>
      <c r="O15" s="62">
        <v>348</v>
      </c>
      <c r="P15" s="62">
        <v>533</v>
      </c>
      <c r="Q15" s="62">
        <f t="shared" si="0"/>
        <v>533</v>
      </c>
      <c r="R15" s="76"/>
      <c r="S15" s="76"/>
      <c r="T15" s="76"/>
      <c r="U15" s="77"/>
    </row>
    <row r="16" spans="2:21" ht="14.1" hidden="1" customHeight="1" x14ac:dyDescent="0.3">
      <c r="L16" s="75">
        <v>35674</v>
      </c>
      <c r="M16" s="78" t="s">
        <v>132</v>
      </c>
      <c r="N16" s="78"/>
      <c r="O16" s="62">
        <v>109</v>
      </c>
      <c r="P16" s="62">
        <v>350</v>
      </c>
      <c r="Q16" s="62">
        <f t="shared" si="0"/>
        <v>350</v>
      </c>
      <c r="R16" s="76"/>
      <c r="S16" s="76"/>
      <c r="T16" s="76"/>
      <c r="U16" s="77"/>
    </row>
    <row r="17" spans="12:21" ht="14.1" hidden="1" customHeight="1" x14ac:dyDescent="0.3">
      <c r="L17" s="75">
        <v>35704</v>
      </c>
      <c r="M17" s="78" t="s">
        <v>132</v>
      </c>
      <c r="N17" s="78"/>
      <c r="O17" s="62">
        <v>248</v>
      </c>
      <c r="P17" s="62">
        <v>348</v>
      </c>
      <c r="Q17" s="62">
        <f t="shared" si="0"/>
        <v>348</v>
      </c>
      <c r="R17" s="76"/>
      <c r="S17" s="76"/>
      <c r="T17" s="76"/>
      <c r="U17" s="77"/>
    </row>
    <row r="18" spans="12:21" ht="14.1" hidden="1" customHeight="1" x14ac:dyDescent="0.3">
      <c r="L18" s="75">
        <v>35735</v>
      </c>
      <c r="M18" s="78" t="s">
        <v>132</v>
      </c>
      <c r="N18" s="78"/>
      <c r="O18" s="62">
        <v>207</v>
      </c>
      <c r="P18" s="62">
        <v>348</v>
      </c>
      <c r="Q18" s="62">
        <f t="shared" si="0"/>
        <v>348</v>
      </c>
      <c r="R18" s="76"/>
      <c r="S18" s="76"/>
      <c r="T18" s="76"/>
      <c r="U18" s="77"/>
    </row>
    <row r="19" spans="12:21" ht="14.1" hidden="1" customHeight="1" x14ac:dyDescent="0.3">
      <c r="L19" s="75">
        <v>35765</v>
      </c>
      <c r="M19" s="78" t="s">
        <v>132</v>
      </c>
      <c r="N19" s="78"/>
      <c r="O19" s="62">
        <v>178</v>
      </c>
      <c r="P19" s="62">
        <v>389</v>
      </c>
      <c r="Q19" s="62">
        <f t="shared" si="0"/>
        <v>389</v>
      </c>
      <c r="R19" s="76"/>
      <c r="S19" s="76"/>
      <c r="T19" s="76"/>
      <c r="U19" s="77"/>
    </row>
    <row r="20" spans="12:21" ht="14.1" customHeight="1" x14ac:dyDescent="0.3">
      <c r="L20" s="75">
        <v>35796</v>
      </c>
      <c r="M20" s="78" t="s">
        <v>132</v>
      </c>
      <c r="N20" s="78"/>
      <c r="O20" s="62">
        <v>335</v>
      </c>
      <c r="P20" s="62">
        <v>533</v>
      </c>
      <c r="Q20" s="62">
        <f t="shared" si="0"/>
        <v>533</v>
      </c>
      <c r="R20" s="76"/>
      <c r="S20" s="76"/>
      <c r="T20" s="76"/>
      <c r="U20" s="77"/>
    </row>
    <row r="21" spans="12:21" ht="14.1" customHeight="1" x14ac:dyDescent="0.3">
      <c r="L21" s="75">
        <v>35827</v>
      </c>
      <c r="M21" s="78" t="s">
        <v>132</v>
      </c>
      <c r="N21" s="78"/>
      <c r="O21" s="62">
        <v>965</v>
      </c>
      <c r="P21" s="62">
        <v>866</v>
      </c>
      <c r="Q21" s="62">
        <f t="shared" si="0"/>
        <v>866</v>
      </c>
      <c r="R21" s="76"/>
      <c r="S21" s="76"/>
      <c r="T21" s="76"/>
      <c r="U21" s="77"/>
    </row>
    <row r="22" spans="12:21" ht="14.1" customHeight="1" x14ac:dyDescent="0.3">
      <c r="L22" s="75">
        <v>35855</v>
      </c>
      <c r="M22" s="78" t="s">
        <v>132</v>
      </c>
      <c r="N22" s="78"/>
      <c r="O22" s="62">
        <v>1600</v>
      </c>
      <c r="P22" s="62">
        <v>1066</v>
      </c>
      <c r="Q22" s="62">
        <f t="shared" si="0"/>
        <v>1066</v>
      </c>
      <c r="R22" s="76"/>
      <c r="S22" s="76"/>
      <c r="T22" s="76"/>
      <c r="U22" s="77"/>
    </row>
    <row r="23" spans="12:21" ht="14.1" customHeight="1" x14ac:dyDescent="0.3">
      <c r="L23" s="75">
        <v>35886</v>
      </c>
      <c r="M23" s="78" t="s">
        <v>132</v>
      </c>
      <c r="N23" s="78"/>
      <c r="O23" s="62">
        <v>1554</v>
      </c>
      <c r="P23" s="62">
        <v>799</v>
      </c>
      <c r="Q23" s="62">
        <f t="shared" si="0"/>
        <v>799</v>
      </c>
      <c r="R23" s="76"/>
      <c r="S23" s="76"/>
      <c r="T23" s="76"/>
      <c r="U23" s="77"/>
    </row>
    <row r="24" spans="12:21" ht="14.1" customHeight="1" x14ac:dyDescent="0.3">
      <c r="L24" s="75">
        <v>35916</v>
      </c>
      <c r="M24" s="78" t="s">
        <v>132</v>
      </c>
      <c r="N24" s="78"/>
      <c r="O24" s="62">
        <v>1371</v>
      </c>
      <c r="P24" s="62">
        <v>666</v>
      </c>
      <c r="Q24" s="62">
        <f t="shared" si="0"/>
        <v>666</v>
      </c>
      <c r="R24" s="76"/>
      <c r="S24" s="76"/>
      <c r="T24" s="76"/>
      <c r="U24" s="77"/>
    </row>
    <row r="25" spans="12:21" ht="14.1" customHeight="1" x14ac:dyDescent="0.3">
      <c r="L25" s="75">
        <v>35947</v>
      </c>
      <c r="M25" s="78" t="s">
        <v>132</v>
      </c>
      <c r="N25" s="78"/>
      <c r="O25" s="62">
        <v>807</v>
      </c>
      <c r="P25" s="62">
        <v>599</v>
      </c>
      <c r="Q25" s="62">
        <f t="shared" si="0"/>
        <v>599</v>
      </c>
      <c r="R25" s="76"/>
      <c r="S25" s="76"/>
      <c r="T25" s="76"/>
      <c r="U25" s="77"/>
    </row>
    <row r="26" spans="12:21" ht="14.1" customHeight="1" x14ac:dyDescent="0.3">
      <c r="L26" s="75">
        <v>35977</v>
      </c>
      <c r="M26" s="78" t="s">
        <v>132</v>
      </c>
      <c r="N26" s="78"/>
      <c r="O26" s="62">
        <v>615</v>
      </c>
      <c r="P26" s="62">
        <v>599</v>
      </c>
      <c r="Q26" s="62">
        <f t="shared" si="0"/>
        <v>599</v>
      </c>
      <c r="R26" s="76"/>
      <c r="S26" s="76"/>
      <c r="T26" s="76"/>
      <c r="U26" s="77"/>
    </row>
    <row r="27" spans="12:21" ht="14.1" customHeight="1" x14ac:dyDescent="0.3">
      <c r="L27" s="75">
        <v>36008</v>
      </c>
      <c r="M27" s="78" t="s">
        <v>132</v>
      </c>
      <c r="N27" s="78"/>
      <c r="O27" s="62">
        <v>500</v>
      </c>
      <c r="P27" s="62">
        <v>533</v>
      </c>
      <c r="Q27" s="62">
        <f t="shared" si="0"/>
        <v>533</v>
      </c>
      <c r="R27" s="76"/>
      <c r="S27" s="76"/>
      <c r="T27" s="76"/>
      <c r="U27" s="77"/>
    </row>
    <row r="28" spans="12:21" ht="14.1" customHeight="1" x14ac:dyDescent="0.3">
      <c r="L28" s="75">
        <v>36039</v>
      </c>
      <c r="M28" s="78" t="s">
        <v>132</v>
      </c>
      <c r="N28" s="78"/>
      <c r="O28" s="62">
        <v>388</v>
      </c>
      <c r="P28" s="62">
        <v>350</v>
      </c>
      <c r="Q28" s="62">
        <f t="shared" si="0"/>
        <v>350</v>
      </c>
      <c r="R28" s="76"/>
      <c r="S28" s="76"/>
      <c r="T28" s="76"/>
      <c r="U28" s="77"/>
    </row>
    <row r="29" spans="12:21" ht="14.1" customHeight="1" x14ac:dyDescent="0.3">
      <c r="L29" s="75">
        <v>36069</v>
      </c>
      <c r="M29" s="78" t="s">
        <v>132</v>
      </c>
      <c r="N29" s="78"/>
      <c r="O29" s="62">
        <v>277</v>
      </c>
      <c r="P29" s="62">
        <v>348</v>
      </c>
      <c r="Q29" s="62">
        <f t="shared" si="0"/>
        <v>348</v>
      </c>
      <c r="R29" s="76"/>
      <c r="S29" s="76"/>
      <c r="T29" s="76"/>
      <c r="U29" s="77"/>
    </row>
    <row r="30" spans="12:21" ht="14.1" customHeight="1" x14ac:dyDescent="0.3">
      <c r="L30" s="75">
        <v>36100</v>
      </c>
      <c r="M30" s="78" t="s">
        <v>132</v>
      </c>
      <c r="N30" s="78"/>
      <c r="O30" s="62">
        <v>226</v>
      </c>
      <c r="P30" s="62">
        <v>348</v>
      </c>
      <c r="Q30" s="62">
        <f t="shared" si="0"/>
        <v>348</v>
      </c>
      <c r="R30" s="76"/>
      <c r="S30" s="76"/>
      <c r="T30" s="76"/>
      <c r="U30" s="77"/>
    </row>
    <row r="31" spans="12:21" ht="14.1" customHeight="1" x14ac:dyDescent="0.3">
      <c r="L31" s="75">
        <v>36130</v>
      </c>
      <c r="M31" s="78" t="s">
        <v>132</v>
      </c>
      <c r="N31" s="78"/>
      <c r="O31" s="62">
        <v>239</v>
      </c>
      <c r="P31" s="62">
        <v>389</v>
      </c>
      <c r="Q31" s="62">
        <f t="shared" si="0"/>
        <v>389</v>
      </c>
      <c r="R31" s="76"/>
      <c r="S31" s="76"/>
      <c r="T31" s="76"/>
      <c r="U31" s="77"/>
    </row>
    <row r="32" spans="12:21" ht="14.1" customHeight="1" x14ac:dyDescent="0.3">
      <c r="L32" s="75">
        <v>36161</v>
      </c>
      <c r="M32" s="78" t="s">
        <v>132</v>
      </c>
      <c r="N32" s="78"/>
      <c r="O32" s="62">
        <v>284</v>
      </c>
      <c r="P32" s="62">
        <v>506</v>
      </c>
      <c r="Q32" s="62">
        <f t="shared" si="0"/>
        <v>506</v>
      </c>
      <c r="R32" s="76"/>
      <c r="S32" s="76"/>
      <c r="T32" s="76"/>
      <c r="U32" s="77"/>
    </row>
    <row r="33" spans="6:21" ht="14.1" customHeight="1" x14ac:dyDescent="0.3">
      <c r="L33" s="75">
        <v>36192</v>
      </c>
      <c r="M33" s="78" t="s">
        <v>132</v>
      </c>
      <c r="N33" s="78"/>
      <c r="O33" s="62">
        <v>609</v>
      </c>
      <c r="P33" s="62">
        <v>823</v>
      </c>
      <c r="Q33" s="62">
        <f t="shared" si="0"/>
        <v>823</v>
      </c>
      <c r="R33" s="76"/>
      <c r="S33" s="76"/>
      <c r="T33" s="76"/>
      <c r="U33" s="77"/>
    </row>
    <row r="34" spans="6:21" ht="14.1" customHeight="1" x14ac:dyDescent="0.3">
      <c r="L34" s="75">
        <v>36220</v>
      </c>
      <c r="M34" s="78" t="s">
        <v>132</v>
      </c>
      <c r="N34" s="78"/>
      <c r="O34" s="62">
        <v>799</v>
      </c>
      <c r="P34" s="62">
        <v>1013</v>
      </c>
      <c r="Q34" s="62">
        <f t="shared" si="0"/>
        <v>1013</v>
      </c>
      <c r="R34" s="76"/>
      <c r="S34" s="76"/>
      <c r="T34" s="76"/>
      <c r="U34" s="77"/>
    </row>
    <row r="35" spans="6:21" ht="14.1" customHeight="1" x14ac:dyDescent="0.3">
      <c r="L35" s="75">
        <v>36251</v>
      </c>
      <c r="M35" s="78" t="s">
        <v>132</v>
      </c>
      <c r="N35" s="78"/>
      <c r="O35" s="62">
        <v>529</v>
      </c>
      <c r="P35" s="62">
        <v>759</v>
      </c>
      <c r="Q35" s="62">
        <f t="shared" si="0"/>
        <v>759</v>
      </c>
      <c r="R35" s="76"/>
      <c r="S35" s="76"/>
      <c r="T35" s="76"/>
      <c r="U35" s="77"/>
    </row>
    <row r="36" spans="6:21" ht="14.1" customHeight="1" x14ac:dyDescent="0.3">
      <c r="L36" s="75">
        <v>36281</v>
      </c>
      <c r="M36" s="78" t="s">
        <v>132</v>
      </c>
      <c r="N36" s="78"/>
      <c r="O36" s="62">
        <v>482</v>
      </c>
      <c r="P36" s="62">
        <v>633</v>
      </c>
      <c r="Q36" s="62">
        <f t="shared" si="0"/>
        <v>633</v>
      </c>
      <c r="R36" s="76"/>
      <c r="S36" s="76"/>
      <c r="T36" s="76"/>
      <c r="U36" s="77"/>
    </row>
    <row r="37" spans="6:21" ht="14.1" customHeight="1" x14ac:dyDescent="0.3">
      <c r="L37" s="75">
        <v>36312</v>
      </c>
      <c r="M37" s="78" t="s">
        <v>132</v>
      </c>
      <c r="N37" s="78"/>
      <c r="O37" s="62">
        <v>524</v>
      </c>
      <c r="P37" s="62">
        <v>569</v>
      </c>
      <c r="Q37" s="62">
        <f t="shared" si="0"/>
        <v>569</v>
      </c>
      <c r="R37" s="76"/>
      <c r="S37" s="76"/>
      <c r="T37" s="76"/>
      <c r="U37" s="77"/>
    </row>
    <row r="38" spans="6:21" ht="14.1" customHeight="1" x14ac:dyDescent="0.3">
      <c r="L38" s="75">
        <v>36342</v>
      </c>
      <c r="M38" s="78" t="s">
        <v>132</v>
      </c>
      <c r="N38" s="78"/>
      <c r="O38" s="62">
        <v>462</v>
      </c>
      <c r="P38" s="62">
        <v>569</v>
      </c>
      <c r="Q38" s="62">
        <f t="shared" si="0"/>
        <v>569</v>
      </c>
      <c r="R38" s="76"/>
      <c r="S38" s="76"/>
      <c r="T38" s="76"/>
      <c r="U38" s="77"/>
    </row>
    <row r="39" spans="6:21" ht="14.1" customHeight="1" x14ac:dyDescent="0.3">
      <c r="L39" s="75">
        <v>36373</v>
      </c>
      <c r="M39" s="78" t="s">
        <v>132</v>
      </c>
      <c r="N39" s="78"/>
      <c r="O39" s="62">
        <v>418</v>
      </c>
      <c r="P39" s="62">
        <v>506</v>
      </c>
      <c r="Q39" s="62">
        <f t="shared" si="0"/>
        <v>506</v>
      </c>
      <c r="R39" s="76"/>
      <c r="S39" s="76"/>
      <c r="T39" s="76"/>
      <c r="U39" s="77"/>
    </row>
    <row r="40" spans="6:21" ht="18" customHeight="1" x14ac:dyDescent="0.3">
      <c r="L40" s="75">
        <v>36404</v>
      </c>
      <c r="M40" s="78" t="s">
        <v>132</v>
      </c>
      <c r="N40" s="78"/>
      <c r="O40" s="62">
        <v>275</v>
      </c>
      <c r="P40" s="62">
        <v>350</v>
      </c>
      <c r="Q40" s="62">
        <f t="shared" si="0"/>
        <v>350</v>
      </c>
      <c r="R40" s="76"/>
      <c r="S40" s="76"/>
      <c r="T40" s="76"/>
      <c r="U40" s="77"/>
    </row>
    <row r="41" spans="6:21" ht="18" customHeight="1" x14ac:dyDescent="0.3">
      <c r="L41" s="75">
        <v>36434</v>
      </c>
      <c r="M41" s="78" t="s">
        <v>132</v>
      </c>
      <c r="N41" s="78"/>
      <c r="O41" s="62">
        <v>181</v>
      </c>
      <c r="P41" s="62">
        <v>348</v>
      </c>
      <c r="Q41" s="62">
        <f t="shared" si="0"/>
        <v>348</v>
      </c>
      <c r="R41" s="76"/>
      <c r="S41" s="76"/>
      <c r="T41" s="76"/>
      <c r="U41" s="77"/>
    </row>
    <row r="42" spans="6:21" s="18" customFormat="1" ht="18" customHeight="1" x14ac:dyDescent="0.3">
      <c r="F42" s="6"/>
      <c r="G42" s="6"/>
      <c r="H42" s="6"/>
      <c r="I42" s="6"/>
      <c r="L42" s="75">
        <v>36465</v>
      </c>
      <c r="M42" s="78" t="s">
        <v>132</v>
      </c>
      <c r="N42" s="78"/>
      <c r="O42" s="62">
        <v>193</v>
      </c>
      <c r="P42" s="62">
        <v>348</v>
      </c>
      <c r="Q42" s="62">
        <f t="shared" si="0"/>
        <v>348</v>
      </c>
      <c r="R42" s="76"/>
      <c r="S42" s="76"/>
      <c r="T42" s="76"/>
      <c r="U42" s="77"/>
    </row>
    <row r="43" spans="6:21" s="18" customFormat="1" ht="18" customHeight="1" x14ac:dyDescent="0.3">
      <c r="F43" s="6"/>
      <c r="G43" s="6"/>
      <c r="H43" s="6"/>
      <c r="I43" s="6"/>
      <c r="L43" s="75">
        <v>36495</v>
      </c>
      <c r="M43" s="78" t="s">
        <v>132</v>
      </c>
      <c r="N43" s="78"/>
      <c r="O43" s="62">
        <v>236</v>
      </c>
      <c r="P43" s="62">
        <v>389</v>
      </c>
      <c r="Q43" s="62">
        <f t="shared" si="0"/>
        <v>389</v>
      </c>
      <c r="R43" s="76"/>
      <c r="S43" s="76"/>
      <c r="T43" s="76"/>
      <c r="U43" s="77"/>
    </row>
    <row r="44" spans="6:21" s="18" customFormat="1" ht="18" customHeight="1" x14ac:dyDescent="0.25">
      <c r="L44" s="75">
        <v>36526</v>
      </c>
      <c r="M44" s="78" t="s">
        <v>132</v>
      </c>
      <c r="N44" s="78"/>
      <c r="O44" s="62">
        <v>285</v>
      </c>
      <c r="P44" s="62">
        <v>479</v>
      </c>
      <c r="Q44" s="62">
        <f t="shared" si="0"/>
        <v>479</v>
      </c>
      <c r="R44" s="76"/>
      <c r="S44" s="76"/>
      <c r="T44" s="76"/>
      <c r="U44" s="77"/>
    </row>
    <row r="45" spans="6:21" s="18" customFormat="1" ht="18" customHeight="1" x14ac:dyDescent="0.25">
      <c r="L45" s="75">
        <v>36557</v>
      </c>
      <c r="M45" s="78" t="s">
        <v>132</v>
      </c>
      <c r="N45" s="78"/>
      <c r="O45" s="62">
        <v>541</v>
      </c>
      <c r="P45" s="62">
        <v>779</v>
      </c>
      <c r="Q45" s="62">
        <f t="shared" si="0"/>
        <v>779</v>
      </c>
      <c r="R45" s="76"/>
      <c r="S45" s="76"/>
      <c r="T45" s="76"/>
      <c r="U45" s="77"/>
    </row>
    <row r="46" spans="6:21" s="18" customFormat="1" ht="18" customHeight="1" x14ac:dyDescent="0.25">
      <c r="L46" s="75">
        <v>36586</v>
      </c>
      <c r="M46" s="78" t="s">
        <v>132</v>
      </c>
      <c r="N46" s="78"/>
      <c r="O46" s="62">
        <v>761</v>
      </c>
      <c r="P46" s="62">
        <v>959</v>
      </c>
      <c r="Q46" s="62">
        <f t="shared" si="0"/>
        <v>959</v>
      </c>
      <c r="R46" s="76"/>
      <c r="S46" s="76"/>
      <c r="T46" s="76"/>
      <c r="U46" s="77"/>
    </row>
    <row r="47" spans="6:21" s="18" customFormat="1" ht="18" customHeight="1" x14ac:dyDescent="0.25">
      <c r="L47" s="75">
        <v>36617</v>
      </c>
      <c r="M47" s="78" t="s">
        <v>132</v>
      </c>
      <c r="N47" s="78"/>
      <c r="O47" s="62">
        <v>549</v>
      </c>
      <c r="P47" s="62">
        <v>719</v>
      </c>
      <c r="Q47" s="62">
        <f t="shared" si="0"/>
        <v>719</v>
      </c>
      <c r="R47" s="76"/>
      <c r="S47" s="76"/>
      <c r="T47" s="76"/>
      <c r="U47" s="77"/>
    </row>
    <row r="48" spans="6:21" s="18" customFormat="1" ht="18" customHeight="1" x14ac:dyDescent="0.25">
      <c r="L48" s="75">
        <v>36647</v>
      </c>
      <c r="M48" s="78" t="s">
        <v>132</v>
      </c>
      <c r="N48" s="78"/>
      <c r="O48" s="62">
        <v>427</v>
      </c>
      <c r="P48" s="62">
        <v>599</v>
      </c>
      <c r="Q48" s="62">
        <f t="shared" si="0"/>
        <v>599</v>
      </c>
      <c r="R48" s="76"/>
      <c r="S48" s="76"/>
      <c r="T48" s="76"/>
      <c r="U48" s="77"/>
    </row>
    <row r="49" spans="2:21" s="18" customFormat="1" ht="18" customHeight="1" x14ac:dyDescent="0.25">
      <c r="L49" s="75">
        <v>36678</v>
      </c>
      <c r="M49" s="78" t="s">
        <v>132</v>
      </c>
      <c r="N49" s="78"/>
      <c r="O49" s="62">
        <v>439</v>
      </c>
      <c r="P49" s="62">
        <v>539</v>
      </c>
      <c r="Q49" s="62">
        <f t="shared" si="0"/>
        <v>539</v>
      </c>
      <c r="R49" s="76"/>
      <c r="S49" s="76"/>
      <c r="T49" s="76"/>
      <c r="U49" s="77"/>
    </row>
    <row r="50" spans="2:21" s="18" customFormat="1" ht="18" customHeight="1" x14ac:dyDescent="0.3">
      <c r="D50" s="6"/>
      <c r="E50" s="6"/>
      <c r="L50" s="75">
        <v>36708</v>
      </c>
      <c r="M50" s="78" t="s">
        <v>132</v>
      </c>
      <c r="N50" s="78"/>
      <c r="O50" s="62">
        <v>425</v>
      </c>
      <c r="P50" s="62">
        <v>539</v>
      </c>
      <c r="Q50" s="62">
        <f t="shared" si="0"/>
        <v>539</v>
      </c>
      <c r="R50" s="76"/>
      <c r="S50" s="76"/>
      <c r="T50" s="76"/>
      <c r="U50" s="77"/>
    </row>
    <row r="51" spans="2:21" s="18" customFormat="1" ht="18" customHeight="1" x14ac:dyDescent="0.25">
      <c r="L51" s="75">
        <v>36739</v>
      </c>
      <c r="M51" s="78" t="s">
        <v>132</v>
      </c>
      <c r="N51" s="78"/>
      <c r="O51" s="62">
        <v>324</v>
      </c>
      <c r="P51" s="62">
        <v>480</v>
      </c>
      <c r="Q51" s="62">
        <f t="shared" si="0"/>
        <v>480</v>
      </c>
      <c r="R51" s="76"/>
      <c r="S51" s="76"/>
      <c r="T51" s="76"/>
      <c r="U51" s="77"/>
    </row>
    <row r="52" spans="2:21" s="18" customFormat="1" ht="18" customHeight="1" x14ac:dyDescent="0.25">
      <c r="L52" s="75">
        <v>36770</v>
      </c>
      <c r="M52" s="78" t="s">
        <v>132</v>
      </c>
      <c r="N52" s="78"/>
      <c r="O52" s="62">
        <v>242</v>
      </c>
      <c r="P52" s="62">
        <v>350</v>
      </c>
      <c r="Q52" s="62">
        <f t="shared" si="0"/>
        <v>350</v>
      </c>
      <c r="R52" s="76"/>
      <c r="S52" s="76"/>
      <c r="T52" s="76"/>
      <c r="U52" s="77"/>
    </row>
    <row r="53" spans="2:21" s="18" customFormat="1" ht="18" customHeight="1" x14ac:dyDescent="0.25">
      <c r="L53" s="75">
        <v>36800</v>
      </c>
      <c r="M53" s="78" t="s">
        <v>132</v>
      </c>
      <c r="N53" s="78"/>
      <c r="O53" s="62">
        <v>146</v>
      </c>
      <c r="P53" s="62">
        <v>348</v>
      </c>
      <c r="Q53" s="62">
        <f t="shared" si="0"/>
        <v>348</v>
      </c>
      <c r="R53" s="76"/>
      <c r="S53" s="76"/>
      <c r="T53" s="76"/>
      <c r="U53" s="77"/>
    </row>
    <row r="54" spans="2:21" ht="12.6" customHeight="1" x14ac:dyDescent="0.3">
      <c r="L54" s="75">
        <v>36831</v>
      </c>
      <c r="M54" s="78" t="s">
        <v>132</v>
      </c>
      <c r="N54" s="78"/>
      <c r="O54" s="62">
        <v>174</v>
      </c>
      <c r="P54" s="62">
        <v>348</v>
      </c>
      <c r="Q54" s="62">
        <f t="shared" si="0"/>
        <v>348</v>
      </c>
      <c r="R54" s="76"/>
      <c r="S54" s="76"/>
      <c r="T54" s="76"/>
      <c r="U54" s="77"/>
    </row>
    <row r="55" spans="2:21" x14ac:dyDescent="0.3">
      <c r="B55" s="79" t="s">
        <v>80</v>
      </c>
      <c r="C55" s="80"/>
      <c r="D55" s="80"/>
      <c r="E55" s="80"/>
      <c r="F55" s="80"/>
      <c r="G55" s="81"/>
      <c r="H55" s="82" t="s">
        <v>5</v>
      </c>
      <c r="L55" s="75">
        <v>36861</v>
      </c>
      <c r="M55" s="78" t="s">
        <v>132</v>
      </c>
      <c r="N55" s="78"/>
      <c r="O55" s="62">
        <v>194</v>
      </c>
      <c r="P55" s="62">
        <v>389</v>
      </c>
      <c r="Q55" s="62">
        <f t="shared" si="0"/>
        <v>389</v>
      </c>
      <c r="R55" s="76"/>
      <c r="S55" s="76"/>
      <c r="T55" s="76"/>
      <c r="U55" s="77"/>
    </row>
    <row r="56" spans="2:21" x14ac:dyDescent="0.3">
      <c r="L56" s="75">
        <v>36892</v>
      </c>
      <c r="M56" s="78" t="s">
        <v>132</v>
      </c>
      <c r="N56" s="78"/>
      <c r="O56" s="62">
        <v>255</v>
      </c>
      <c r="P56" s="62">
        <v>453</v>
      </c>
      <c r="Q56" s="62">
        <f t="shared" si="0"/>
        <v>453</v>
      </c>
      <c r="R56" s="76"/>
      <c r="S56" s="76"/>
      <c r="T56" s="76"/>
      <c r="U56" s="77"/>
    </row>
    <row r="57" spans="2:21" x14ac:dyDescent="0.3">
      <c r="L57" s="75">
        <v>36923</v>
      </c>
      <c r="M57" s="78" t="s">
        <v>132</v>
      </c>
      <c r="N57" s="78"/>
      <c r="O57" s="62">
        <v>574</v>
      </c>
      <c r="P57" s="62">
        <v>736</v>
      </c>
      <c r="Q57" s="62">
        <f t="shared" si="0"/>
        <v>736</v>
      </c>
      <c r="R57" s="76"/>
      <c r="S57" s="76"/>
      <c r="T57" s="76"/>
      <c r="U57" s="77"/>
    </row>
    <row r="58" spans="2:21" x14ac:dyDescent="0.3">
      <c r="L58" s="75">
        <v>36951</v>
      </c>
      <c r="M58" s="78" t="s">
        <v>132</v>
      </c>
      <c r="N58" s="78"/>
      <c r="O58" s="62">
        <v>779</v>
      </c>
      <c r="P58" s="62">
        <v>906</v>
      </c>
      <c r="Q58" s="62">
        <f t="shared" si="0"/>
        <v>906</v>
      </c>
      <c r="R58" s="76"/>
      <c r="S58" s="76"/>
      <c r="T58" s="76"/>
      <c r="U58" s="77"/>
    </row>
    <row r="59" spans="2:21" x14ac:dyDescent="0.3">
      <c r="L59" s="75">
        <v>36982</v>
      </c>
      <c r="M59" s="78" t="s">
        <v>132</v>
      </c>
      <c r="N59" s="78"/>
      <c r="O59" s="62">
        <v>481</v>
      </c>
      <c r="P59" s="62">
        <v>679</v>
      </c>
      <c r="Q59" s="62">
        <f t="shared" si="0"/>
        <v>679</v>
      </c>
      <c r="R59" s="76"/>
      <c r="S59" s="76"/>
      <c r="T59" s="76"/>
      <c r="U59" s="77"/>
    </row>
    <row r="60" spans="2:21" x14ac:dyDescent="0.3">
      <c r="L60" s="75">
        <v>37012</v>
      </c>
      <c r="M60" s="78" t="s">
        <v>132</v>
      </c>
      <c r="N60" s="78"/>
      <c r="O60" s="62">
        <v>408</v>
      </c>
      <c r="P60" s="62">
        <v>566</v>
      </c>
      <c r="Q60" s="62">
        <f t="shared" si="0"/>
        <v>566</v>
      </c>
      <c r="R60" s="76"/>
      <c r="S60" s="76"/>
      <c r="T60" s="76"/>
      <c r="U60" s="77"/>
    </row>
    <row r="61" spans="2:21" x14ac:dyDescent="0.3">
      <c r="L61" s="75">
        <v>37043</v>
      </c>
      <c r="M61" s="78" t="s">
        <v>132</v>
      </c>
      <c r="N61" s="78"/>
      <c r="O61" s="62">
        <v>426</v>
      </c>
      <c r="P61" s="62">
        <v>509</v>
      </c>
      <c r="Q61" s="62">
        <f t="shared" si="0"/>
        <v>509</v>
      </c>
      <c r="R61" s="76"/>
      <c r="S61" s="76"/>
      <c r="T61" s="76"/>
      <c r="U61" s="77"/>
    </row>
    <row r="62" spans="2:21" x14ac:dyDescent="0.3">
      <c r="B62" s="2" t="s">
        <v>75</v>
      </c>
      <c r="L62" s="75">
        <v>37073</v>
      </c>
      <c r="M62" s="78" t="s">
        <v>132</v>
      </c>
      <c r="N62" s="78"/>
      <c r="O62" s="62">
        <v>416</v>
      </c>
      <c r="P62" s="62">
        <v>509</v>
      </c>
      <c r="Q62" s="62">
        <f t="shared" si="0"/>
        <v>509</v>
      </c>
      <c r="R62" s="76"/>
      <c r="S62" s="76"/>
      <c r="T62" s="76"/>
      <c r="U62" s="77"/>
    </row>
    <row r="63" spans="2:21" x14ac:dyDescent="0.3">
      <c r="B63" s="38" t="s">
        <v>8</v>
      </c>
      <c r="C63" s="38" t="s">
        <v>73</v>
      </c>
      <c r="D63" s="38" t="s">
        <v>74</v>
      </c>
      <c r="L63" s="75">
        <v>37104</v>
      </c>
      <c r="M63" s="78" t="s">
        <v>132</v>
      </c>
      <c r="N63" s="78"/>
      <c r="O63" s="62">
        <v>353</v>
      </c>
      <c r="P63" s="62">
        <v>453</v>
      </c>
      <c r="Q63" s="62">
        <f t="shared" si="0"/>
        <v>453</v>
      </c>
      <c r="R63" s="76"/>
      <c r="S63" s="76"/>
      <c r="T63" s="76"/>
      <c r="U63" s="77"/>
    </row>
    <row r="64" spans="2:21" x14ac:dyDescent="0.3">
      <c r="B64" s="83" t="s">
        <v>12</v>
      </c>
      <c r="C64" s="83" t="s">
        <v>23</v>
      </c>
      <c r="D64" s="83" t="s">
        <v>23</v>
      </c>
      <c r="L64" s="75">
        <v>37135</v>
      </c>
      <c r="M64" s="78" t="s">
        <v>132</v>
      </c>
      <c r="N64" s="78"/>
      <c r="O64" s="62">
        <v>171</v>
      </c>
      <c r="P64" s="62">
        <v>350</v>
      </c>
      <c r="Q64" s="62">
        <f>P64</f>
        <v>350</v>
      </c>
      <c r="R64" s="76"/>
      <c r="S64" s="76"/>
      <c r="T64" s="76"/>
      <c r="U64" s="77"/>
    </row>
    <row r="65" spans="2:21" x14ac:dyDescent="0.3">
      <c r="B65" s="91">
        <f>L200</f>
        <v>41275</v>
      </c>
      <c r="C65" s="59">
        <f>O200</f>
        <v>98.575008348896276</v>
      </c>
      <c r="D65" s="22">
        <f>P200</f>
        <v>151</v>
      </c>
      <c r="E65" s="84"/>
      <c r="L65" s="75">
        <v>37165</v>
      </c>
      <c r="M65" s="78" t="s">
        <v>133</v>
      </c>
      <c r="N65" s="78"/>
      <c r="O65" s="62">
        <v>118</v>
      </c>
      <c r="P65" s="62">
        <v>315</v>
      </c>
      <c r="Q65" s="85">
        <v>315</v>
      </c>
      <c r="R65" s="76"/>
      <c r="S65" s="76"/>
      <c r="T65" s="76"/>
      <c r="U65" s="77"/>
    </row>
    <row r="66" spans="2:21" x14ac:dyDescent="0.3">
      <c r="B66" s="91">
        <f t="shared" ref="B66:B88" si="1">L201</f>
        <v>41306</v>
      </c>
      <c r="C66" s="59">
        <f t="shared" ref="C66:D66" si="2">O201</f>
        <v>82.524245820212684</v>
      </c>
      <c r="D66" s="22">
        <f t="shared" si="2"/>
        <v>93</v>
      </c>
      <c r="E66" s="84"/>
      <c r="L66" s="75">
        <v>37196</v>
      </c>
      <c r="M66" s="78" t="s">
        <v>133</v>
      </c>
      <c r="N66" s="78"/>
      <c r="O66" s="62">
        <v>148</v>
      </c>
      <c r="P66" s="62">
        <v>315</v>
      </c>
      <c r="Q66" s="85">
        <v>315</v>
      </c>
      <c r="R66" s="76"/>
      <c r="S66" s="76"/>
      <c r="T66" s="76"/>
      <c r="U66" s="77"/>
    </row>
    <row r="67" spans="2:21" x14ac:dyDescent="0.3">
      <c r="B67" s="91">
        <f t="shared" si="1"/>
        <v>41334.25</v>
      </c>
      <c r="C67" s="59">
        <f t="shared" ref="C67:D67" si="3">O202</f>
        <v>62.691796334510592</v>
      </c>
      <c r="D67" s="22">
        <f t="shared" si="3"/>
        <v>92</v>
      </c>
      <c r="E67" s="84"/>
      <c r="L67" s="75">
        <v>37226</v>
      </c>
      <c r="M67" s="78" t="s">
        <v>133</v>
      </c>
      <c r="N67" s="78"/>
      <c r="O67" s="62">
        <v>170</v>
      </c>
      <c r="P67" s="62">
        <v>353</v>
      </c>
      <c r="Q67" s="85">
        <v>353</v>
      </c>
      <c r="R67" s="76"/>
      <c r="S67" s="76"/>
      <c r="T67" s="76"/>
      <c r="U67" s="77"/>
    </row>
    <row r="68" spans="2:21" x14ac:dyDescent="0.3">
      <c r="B68" s="91">
        <f t="shared" si="1"/>
        <v>41365.25</v>
      </c>
      <c r="C68" s="59">
        <f t="shared" ref="C68:D68" si="4">O203</f>
        <v>69.222542456650089</v>
      </c>
      <c r="D68" s="22">
        <f t="shared" si="4"/>
        <v>101</v>
      </c>
      <c r="E68" s="84"/>
      <c r="L68" s="75">
        <v>37257</v>
      </c>
      <c r="M68" s="78" t="s">
        <v>133</v>
      </c>
      <c r="N68" s="78"/>
      <c r="O68" s="62">
        <v>246</v>
      </c>
      <c r="P68" s="62">
        <v>385</v>
      </c>
      <c r="Q68" s="85">
        <v>385</v>
      </c>
      <c r="R68" s="76"/>
      <c r="S68" s="76"/>
      <c r="T68" s="76"/>
      <c r="U68" s="77"/>
    </row>
    <row r="69" spans="2:21" x14ac:dyDescent="0.3">
      <c r="B69" s="91">
        <f t="shared" si="1"/>
        <v>41395.25</v>
      </c>
      <c r="C69" s="59">
        <f t="shared" ref="C69:D69" si="5">O204</f>
        <v>0</v>
      </c>
      <c r="D69" s="22">
        <f t="shared" si="5"/>
        <v>105</v>
      </c>
      <c r="E69" s="84"/>
      <c r="L69" s="75">
        <v>37288</v>
      </c>
      <c r="M69" s="78" t="s">
        <v>133</v>
      </c>
      <c r="N69" s="78"/>
      <c r="O69" s="62">
        <v>483</v>
      </c>
      <c r="P69" s="62">
        <v>619</v>
      </c>
      <c r="Q69" s="85">
        <v>619</v>
      </c>
      <c r="R69" s="76"/>
      <c r="S69" s="76"/>
      <c r="T69" s="76"/>
      <c r="U69" s="77"/>
    </row>
    <row r="70" spans="2:21" x14ac:dyDescent="0.3">
      <c r="B70" s="91">
        <f t="shared" si="1"/>
        <v>41426.25</v>
      </c>
      <c r="C70" s="59">
        <f t="shared" ref="C70:D70" si="6">O205</f>
        <v>0</v>
      </c>
      <c r="D70" s="22">
        <f t="shared" si="6"/>
        <v>69</v>
      </c>
      <c r="E70" s="84"/>
      <c r="L70" s="75">
        <v>37316</v>
      </c>
      <c r="M70" s="78" t="s">
        <v>133</v>
      </c>
      <c r="N70" s="78"/>
      <c r="O70" s="62">
        <v>586</v>
      </c>
      <c r="P70" s="62">
        <v>753</v>
      </c>
      <c r="Q70" s="85">
        <v>753</v>
      </c>
      <c r="R70" s="76"/>
      <c r="S70" s="76"/>
      <c r="T70" s="76"/>
      <c r="U70" s="77"/>
    </row>
    <row r="71" spans="2:21" x14ac:dyDescent="0.3">
      <c r="B71" s="91">
        <f t="shared" si="1"/>
        <v>41456.25</v>
      </c>
      <c r="C71" s="59">
        <f t="shared" ref="C71:D71" si="7">O206</f>
        <v>0</v>
      </c>
      <c r="D71" s="22">
        <f t="shared" si="7"/>
        <v>70</v>
      </c>
      <c r="E71" s="84"/>
      <c r="L71" s="75">
        <v>37347</v>
      </c>
      <c r="M71" s="78" t="s">
        <v>133</v>
      </c>
      <c r="N71" s="78"/>
      <c r="O71" s="62">
        <v>500</v>
      </c>
      <c r="P71" s="62">
        <v>577</v>
      </c>
      <c r="Q71" s="85">
        <v>577</v>
      </c>
      <c r="R71" s="76"/>
      <c r="S71" s="76"/>
      <c r="T71" s="76"/>
      <c r="U71" s="77"/>
    </row>
    <row r="72" spans="2:21" x14ac:dyDescent="0.3">
      <c r="B72" s="91">
        <f t="shared" si="1"/>
        <v>41487.25</v>
      </c>
      <c r="C72" s="59">
        <f t="shared" ref="C72:D72" si="8">O207</f>
        <v>0</v>
      </c>
      <c r="D72" s="22">
        <f t="shared" si="8"/>
        <v>75</v>
      </c>
      <c r="E72" s="84"/>
      <c r="L72" s="75">
        <v>37377</v>
      </c>
      <c r="M72" s="78" t="s">
        <v>133</v>
      </c>
      <c r="N72" s="78"/>
      <c r="O72" s="62">
        <v>363</v>
      </c>
      <c r="P72" s="62">
        <v>488</v>
      </c>
      <c r="Q72" s="85">
        <v>488</v>
      </c>
      <c r="R72" s="76"/>
      <c r="S72" s="76"/>
      <c r="T72" s="76"/>
      <c r="U72" s="77"/>
    </row>
    <row r="73" spans="2:21" x14ac:dyDescent="0.3">
      <c r="B73" s="91">
        <f t="shared" si="1"/>
        <v>41518.25</v>
      </c>
      <c r="C73" s="59">
        <f t="shared" ref="C73:D73" si="9">O208</f>
        <v>0</v>
      </c>
      <c r="D73" s="22">
        <f t="shared" si="9"/>
        <v>57</v>
      </c>
      <c r="E73" s="84"/>
      <c r="L73" s="75">
        <v>37408</v>
      </c>
      <c r="M73" s="78" t="s">
        <v>133</v>
      </c>
      <c r="N73" s="78"/>
      <c r="O73" s="62">
        <v>397</v>
      </c>
      <c r="P73" s="62">
        <v>429</v>
      </c>
      <c r="Q73" s="85">
        <v>429</v>
      </c>
      <c r="R73" s="76"/>
      <c r="S73" s="76"/>
      <c r="T73" s="76"/>
      <c r="U73" s="77"/>
    </row>
    <row r="74" spans="2:21" x14ac:dyDescent="0.3">
      <c r="B74" s="91">
        <f t="shared" si="1"/>
        <v>41548.25</v>
      </c>
      <c r="C74" s="59">
        <f>O209</f>
        <v>0</v>
      </c>
      <c r="D74" s="22">
        <f t="shared" ref="D74" si="10">P209</f>
        <v>55</v>
      </c>
      <c r="E74" s="84"/>
      <c r="L74" s="75">
        <v>37438</v>
      </c>
      <c r="M74" s="78" t="s">
        <v>133</v>
      </c>
      <c r="N74" s="78"/>
      <c r="O74" s="62">
        <v>365</v>
      </c>
      <c r="P74" s="62">
        <v>429</v>
      </c>
      <c r="Q74" s="85">
        <v>429</v>
      </c>
      <c r="R74" s="76"/>
      <c r="S74" s="76"/>
      <c r="T74" s="76"/>
      <c r="U74" s="77"/>
    </row>
    <row r="75" spans="2:21" x14ac:dyDescent="0.3">
      <c r="B75" s="91">
        <f t="shared" si="1"/>
        <v>41579.25</v>
      </c>
      <c r="C75" s="59">
        <f t="shared" ref="C75:D75" si="11">O210</f>
        <v>0</v>
      </c>
      <c r="D75" s="22">
        <f t="shared" si="11"/>
        <v>55</v>
      </c>
      <c r="E75" s="84"/>
      <c r="L75" s="75">
        <v>37469</v>
      </c>
      <c r="M75" s="78" t="s">
        <v>133</v>
      </c>
      <c r="N75" s="78"/>
      <c r="O75" s="62">
        <v>322</v>
      </c>
      <c r="P75" s="62">
        <v>387</v>
      </c>
      <c r="Q75" s="85">
        <v>387</v>
      </c>
      <c r="R75" s="76"/>
      <c r="S75" s="76"/>
      <c r="T75" s="76"/>
      <c r="U75" s="77"/>
    </row>
    <row r="76" spans="2:21" ht="18" thickBot="1" x14ac:dyDescent="0.35">
      <c r="B76" s="91">
        <f t="shared" si="1"/>
        <v>41609.25</v>
      </c>
      <c r="C76" s="483">
        <f t="shared" ref="C76" si="12">O211</f>
        <v>0</v>
      </c>
      <c r="D76" s="484">
        <f>P211</f>
        <v>152</v>
      </c>
      <c r="E76" s="84"/>
      <c r="L76" s="75">
        <v>37500</v>
      </c>
      <c r="M76" s="78" t="s">
        <v>133</v>
      </c>
      <c r="N76" s="78"/>
      <c r="O76" s="62">
        <v>241</v>
      </c>
      <c r="P76" s="62">
        <v>310</v>
      </c>
      <c r="Q76" s="85">
        <v>310</v>
      </c>
      <c r="R76" s="76"/>
      <c r="S76" s="76"/>
      <c r="T76" s="76"/>
      <c r="U76" s="77"/>
    </row>
    <row r="77" spans="2:21" x14ac:dyDescent="0.3">
      <c r="B77" s="91">
        <f t="shared" si="1"/>
        <v>41640.25</v>
      </c>
      <c r="C77" s="22">
        <v>42.774196009947602</v>
      </c>
      <c r="D77" s="174">
        <v>151</v>
      </c>
      <c r="L77" s="75">
        <v>37530</v>
      </c>
      <c r="M77" s="78" t="s">
        <v>133</v>
      </c>
      <c r="N77" s="78"/>
      <c r="O77" s="62">
        <v>216</v>
      </c>
      <c r="P77" s="62">
        <v>308</v>
      </c>
      <c r="Q77" s="85">
        <v>308</v>
      </c>
      <c r="R77" s="76"/>
      <c r="S77" s="76"/>
      <c r="T77" s="76"/>
      <c r="U77" s="77"/>
    </row>
    <row r="78" spans="2:21" x14ac:dyDescent="0.3">
      <c r="B78" s="91">
        <f t="shared" si="1"/>
        <v>41671.25</v>
      </c>
      <c r="C78" s="22">
        <v>92.141890710566514</v>
      </c>
      <c r="D78" s="174">
        <v>93</v>
      </c>
      <c r="L78" s="75">
        <v>37561</v>
      </c>
      <c r="M78" s="78" t="s">
        <v>133</v>
      </c>
      <c r="N78" s="78"/>
      <c r="O78" s="62">
        <v>216</v>
      </c>
      <c r="P78" s="62">
        <v>308</v>
      </c>
      <c r="Q78" s="85">
        <v>308</v>
      </c>
      <c r="R78" s="76"/>
      <c r="S78" s="76"/>
      <c r="T78" s="76"/>
      <c r="U78" s="77"/>
    </row>
    <row r="79" spans="2:21" x14ac:dyDescent="0.3">
      <c r="B79" s="91">
        <f t="shared" si="1"/>
        <v>41699.5</v>
      </c>
      <c r="C79" s="22">
        <v>65.710965956242859</v>
      </c>
      <c r="D79" s="174">
        <v>92</v>
      </c>
      <c r="L79" s="75">
        <v>37591</v>
      </c>
      <c r="M79" s="78" t="s">
        <v>133</v>
      </c>
      <c r="N79" s="78"/>
      <c r="O79" s="62">
        <v>241</v>
      </c>
      <c r="P79" s="62">
        <v>334</v>
      </c>
      <c r="Q79" s="85">
        <v>334</v>
      </c>
      <c r="R79" s="76"/>
      <c r="S79" s="76"/>
      <c r="T79" s="76"/>
      <c r="U79" s="77"/>
    </row>
    <row r="80" spans="2:21" x14ac:dyDescent="0.3">
      <c r="B80" s="91">
        <f t="shared" si="1"/>
        <v>41730.5</v>
      </c>
      <c r="C80" s="22">
        <v>19.989768908276904</v>
      </c>
      <c r="D80" s="174">
        <v>101</v>
      </c>
      <c r="L80" s="75">
        <v>37622</v>
      </c>
      <c r="M80" s="78" t="s">
        <v>133</v>
      </c>
      <c r="N80" s="78"/>
      <c r="O80" s="62">
        <v>224</v>
      </c>
      <c r="P80" s="62">
        <v>359</v>
      </c>
      <c r="Q80" s="85">
        <v>359</v>
      </c>
      <c r="R80" s="76"/>
      <c r="S80" s="76"/>
      <c r="T80" s="76"/>
      <c r="U80" s="77"/>
    </row>
    <row r="81" spans="2:21" x14ac:dyDescent="0.3">
      <c r="B81" s="91">
        <f t="shared" si="1"/>
        <v>41760.5</v>
      </c>
      <c r="C81" s="22">
        <v>20.915946692583987</v>
      </c>
      <c r="D81" s="174">
        <v>105</v>
      </c>
      <c r="L81" s="75">
        <v>37653</v>
      </c>
      <c r="M81" s="78" t="s">
        <v>133</v>
      </c>
      <c r="N81" s="78"/>
      <c r="O81" s="62">
        <v>495</v>
      </c>
      <c r="P81" s="62">
        <v>571</v>
      </c>
      <c r="Q81" s="85">
        <v>571</v>
      </c>
      <c r="R81" s="76"/>
      <c r="S81" s="76"/>
      <c r="T81" s="76"/>
      <c r="U81" s="77"/>
    </row>
    <row r="82" spans="2:21" x14ac:dyDescent="0.3">
      <c r="B82" s="91">
        <f t="shared" si="1"/>
        <v>41791.5</v>
      </c>
      <c r="C82" s="22">
        <v>25.609900784826507</v>
      </c>
      <c r="D82" s="174">
        <v>69</v>
      </c>
      <c r="L82" s="75">
        <v>37681</v>
      </c>
      <c r="M82" s="78" t="s">
        <v>133</v>
      </c>
      <c r="N82" s="78"/>
      <c r="O82" s="62">
        <v>702</v>
      </c>
      <c r="P82" s="62">
        <v>685</v>
      </c>
      <c r="Q82" s="85">
        <v>685</v>
      </c>
      <c r="R82" s="76"/>
      <c r="S82" s="76"/>
      <c r="T82" s="76"/>
      <c r="U82" s="77"/>
    </row>
    <row r="83" spans="2:21" x14ac:dyDescent="0.3">
      <c r="B83" s="91">
        <f t="shared" si="1"/>
        <v>41821.5</v>
      </c>
      <c r="C83" s="22">
        <v>12.788626666399837</v>
      </c>
      <c r="D83" s="174">
        <v>70</v>
      </c>
      <c r="L83" s="75">
        <v>37712</v>
      </c>
      <c r="M83" s="78" t="s">
        <v>133</v>
      </c>
      <c r="N83" s="78"/>
      <c r="O83" s="62">
        <v>470</v>
      </c>
      <c r="P83" s="62">
        <v>538</v>
      </c>
      <c r="Q83" s="85">
        <v>538</v>
      </c>
      <c r="R83" s="76"/>
      <c r="S83" s="76"/>
      <c r="T83" s="76"/>
      <c r="U83" s="77"/>
    </row>
    <row r="84" spans="2:21" x14ac:dyDescent="0.3">
      <c r="B84" s="91">
        <f t="shared" si="1"/>
        <v>41852.5</v>
      </c>
      <c r="C84" s="22">
        <v>1.158117514070002</v>
      </c>
      <c r="D84" s="174">
        <v>75</v>
      </c>
      <c r="L84" s="75">
        <v>37742</v>
      </c>
      <c r="M84" s="78" t="s">
        <v>133</v>
      </c>
      <c r="N84" s="78"/>
      <c r="O84" s="62">
        <v>421</v>
      </c>
      <c r="P84" s="62">
        <v>464</v>
      </c>
      <c r="Q84" s="85">
        <v>464</v>
      </c>
      <c r="R84" s="76"/>
      <c r="S84" s="76"/>
      <c r="T84" s="76"/>
      <c r="U84" s="77"/>
    </row>
    <row r="85" spans="2:21" x14ac:dyDescent="0.3">
      <c r="B85" s="91">
        <f t="shared" si="1"/>
        <v>41883.5</v>
      </c>
      <c r="C85" s="22">
        <v>0.66520583938075395</v>
      </c>
      <c r="D85" s="174">
        <v>57</v>
      </c>
      <c r="L85" s="75">
        <v>37773</v>
      </c>
      <c r="M85" s="78" t="s">
        <v>133</v>
      </c>
      <c r="N85" s="78"/>
      <c r="O85" s="62">
        <v>321</v>
      </c>
      <c r="P85" s="62">
        <v>397</v>
      </c>
      <c r="Q85" s="85">
        <v>397</v>
      </c>
      <c r="R85" s="76"/>
      <c r="S85" s="76"/>
      <c r="T85" s="76"/>
      <c r="U85" s="77"/>
    </row>
    <row r="86" spans="2:21" x14ac:dyDescent="0.3">
      <c r="B86" s="91">
        <f t="shared" si="1"/>
        <v>41913.5</v>
      </c>
      <c r="C86" s="22">
        <v>1.3934924066074179</v>
      </c>
      <c r="D86" s="174">
        <v>55</v>
      </c>
      <c r="L86" s="75">
        <v>37803</v>
      </c>
      <c r="M86" s="78" t="s">
        <v>133</v>
      </c>
      <c r="N86" s="78"/>
      <c r="O86" s="62">
        <v>347</v>
      </c>
      <c r="P86" s="62">
        <v>397</v>
      </c>
      <c r="Q86" s="85">
        <v>397</v>
      </c>
      <c r="R86" s="76"/>
      <c r="S86" s="76"/>
      <c r="T86" s="76"/>
      <c r="U86" s="77"/>
    </row>
    <row r="87" spans="2:21" x14ac:dyDescent="0.3">
      <c r="B87" s="91">
        <f t="shared" si="1"/>
        <v>41944.5</v>
      </c>
      <c r="C87" s="22">
        <v>23.836402542026995</v>
      </c>
      <c r="D87" s="174">
        <v>55</v>
      </c>
      <c r="L87" s="75">
        <v>37834</v>
      </c>
      <c r="M87" s="78" t="s">
        <v>133</v>
      </c>
      <c r="N87" s="78"/>
      <c r="O87" s="62">
        <v>250</v>
      </c>
      <c r="P87" s="62">
        <v>363</v>
      </c>
      <c r="Q87" s="85">
        <v>363</v>
      </c>
      <c r="R87" s="76"/>
      <c r="S87" s="76"/>
      <c r="T87" s="76"/>
      <c r="U87" s="77"/>
    </row>
    <row r="88" spans="2:21" x14ac:dyDescent="0.3">
      <c r="B88" s="91">
        <f t="shared" si="1"/>
        <v>41974.5</v>
      </c>
      <c r="C88" s="22">
        <v>180.47824878984565</v>
      </c>
      <c r="D88" s="174">
        <v>152</v>
      </c>
      <c r="L88" s="75">
        <v>37865</v>
      </c>
      <c r="M88" s="78" t="s">
        <v>133</v>
      </c>
      <c r="N88" s="78"/>
      <c r="O88" s="62">
        <v>126</v>
      </c>
      <c r="P88" s="62">
        <v>303</v>
      </c>
      <c r="Q88" s="85">
        <v>303</v>
      </c>
      <c r="R88" s="76"/>
      <c r="S88" s="76"/>
      <c r="T88" s="76"/>
      <c r="U88" s="77"/>
    </row>
    <row r="89" spans="2:21" x14ac:dyDescent="0.3">
      <c r="C89" s="482"/>
      <c r="L89" s="75">
        <v>37895</v>
      </c>
      <c r="M89" s="78" t="s">
        <v>133</v>
      </c>
      <c r="N89" s="78"/>
      <c r="O89" s="62">
        <v>200</v>
      </c>
      <c r="P89" s="62">
        <v>301</v>
      </c>
      <c r="Q89" s="85">
        <v>301</v>
      </c>
      <c r="R89" s="76"/>
      <c r="S89" s="76"/>
      <c r="T89" s="76"/>
      <c r="U89" s="77"/>
    </row>
    <row r="90" spans="2:21" x14ac:dyDescent="0.3">
      <c r="L90" s="75">
        <v>37926</v>
      </c>
      <c r="M90" s="78" t="s">
        <v>133</v>
      </c>
      <c r="N90" s="78"/>
      <c r="O90" s="62">
        <v>207</v>
      </c>
      <c r="P90" s="62">
        <v>301</v>
      </c>
      <c r="Q90" s="85">
        <v>301</v>
      </c>
      <c r="R90" s="76"/>
      <c r="S90" s="76"/>
      <c r="T90" s="76"/>
      <c r="U90" s="77"/>
    </row>
    <row r="91" spans="2:21" x14ac:dyDescent="0.3">
      <c r="L91" s="75">
        <v>37956</v>
      </c>
      <c r="M91" s="78" t="s">
        <v>133</v>
      </c>
      <c r="N91" s="78"/>
      <c r="O91" s="62">
        <v>244</v>
      </c>
      <c r="P91" s="62">
        <v>316</v>
      </c>
      <c r="Q91" s="85">
        <v>316</v>
      </c>
      <c r="R91" s="76"/>
      <c r="S91" s="76"/>
      <c r="T91" s="76"/>
      <c r="U91" s="77"/>
    </row>
    <row r="92" spans="2:21" x14ac:dyDescent="0.3">
      <c r="L92" s="75">
        <v>37987</v>
      </c>
      <c r="M92" s="78" t="s">
        <v>133</v>
      </c>
      <c r="N92" s="78"/>
      <c r="O92" s="62">
        <v>286</v>
      </c>
      <c r="P92" s="62">
        <v>333</v>
      </c>
      <c r="Q92" s="85">
        <v>333</v>
      </c>
      <c r="R92" s="76"/>
      <c r="S92" s="76"/>
      <c r="T92" s="76"/>
      <c r="U92" s="77"/>
    </row>
    <row r="93" spans="2:21" x14ac:dyDescent="0.3">
      <c r="L93" s="75">
        <v>38018</v>
      </c>
      <c r="M93" s="78" t="s">
        <v>133</v>
      </c>
      <c r="N93" s="78"/>
      <c r="O93" s="62">
        <v>519</v>
      </c>
      <c r="P93" s="62">
        <v>523</v>
      </c>
      <c r="Q93" s="85">
        <v>523</v>
      </c>
      <c r="R93" s="76"/>
      <c r="S93" s="76"/>
      <c r="T93" s="76"/>
      <c r="U93" s="77"/>
    </row>
    <row r="94" spans="2:21" x14ac:dyDescent="0.3">
      <c r="L94" s="75">
        <v>38047</v>
      </c>
      <c r="M94" s="78" t="s">
        <v>133</v>
      </c>
      <c r="N94" s="78"/>
      <c r="O94" s="62">
        <v>627</v>
      </c>
      <c r="P94" s="62">
        <v>618</v>
      </c>
      <c r="Q94" s="85">
        <v>618</v>
      </c>
      <c r="R94" s="76"/>
      <c r="S94" s="76"/>
      <c r="T94" s="76"/>
      <c r="U94" s="77"/>
    </row>
    <row r="95" spans="2:21" x14ac:dyDescent="0.3">
      <c r="L95" s="75">
        <v>38078</v>
      </c>
      <c r="M95" s="78" t="s">
        <v>133</v>
      </c>
      <c r="N95" s="78"/>
      <c r="O95" s="62">
        <v>435</v>
      </c>
      <c r="P95" s="62">
        <v>499</v>
      </c>
      <c r="Q95" s="85">
        <v>499</v>
      </c>
      <c r="R95" s="76"/>
      <c r="S95" s="76"/>
      <c r="T95" s="76"/>
      <c r="U95" s="77"/>
    </row>
    <row r="96" spans="2:21" x14ac:dyDescent="0.3">
      <c r="L96" s="75">
        <v>38108</v>
      </c>
      <c r="M96" s="78" t="s">
        <v>133</v>
      </c>
      <c r="N96" s="78"/>
      <c r="O96" s="62">
        <v>334</v>
      </c>
      <c r="P96" s="62">
        <v>439</v>
      </c>
      <c r="Q96" s="85">
        <v>439</v>
      </c>
      <c r="R96" s="76"/>
      <c r="S96" s="76"/>
      <c r="T96" s="76"/>
      <c r="U96" s="77"/>
    </row>
    <row r="97" spans="10:21" x14ac:dyDescent="0.3">
      <c r="L97" s="75">
        <v>38139</v>
      </c>
      <c r="M97" s="78" t="s">
        <v>133</v>
      </c>
      <c r="N97" s="78"/>
      <c r="O97" s="62">
        <v>329</v>
      </c>
      <c r="P97" s="62">
        <v>365</v>
      </c>
      <c r="Q97" s="85">
        <v>365</v>
      </c>
      <c r="R97" s="76"/>
      <c r="S97" s="76"/>
      <c r="T97" s="76"/>
      <c r="U97" s="77"/>
    </row>
    <row r="98" spans="10:21" x14ac:dyDescent="0.3">
      <c r="L98" s="75">
        <v>38169</v>
      </c>
      <c r="M98" s="78" t="s">
        <v>133</v>
      </c>
      <c r="N98" s="78"/>
      <c r="O98" s="62">
        <v>334</v>
      </c>
      <c r="P98" s="62">
        <v>365</v>
      </c>
      <c r="Q98" s="85">
        <v>365</v>
      </c>
      <c r="R98" s="76"/>
      <c r="S98" s="76"/>
      <c r="T98" s="76"/>
      <c r="U98" s="77"/>
    </row>
    <row r="99" spans="10:21" x14ac:dyDescent="0.3">
      <c r="L99" s="75">
        <v>38200</v>
      </c>
      <c r="M99" s="78" t="s">
        <v>133</v>
      </c>
      <c r="N99" s="78"/>
      <c r="O99" s="62">
        <v>203</v>
      </c>
      <c r="P99" s="62">
        <v>339</v>
      </c>
      <c r="Q99" s="85">
        <v>339</v>
      </c>
      <c r="R99" s="76"/>
      <c r="S99" s="76"/>
      <c r="T99" s="76"/>
      <c r="U99" s="77"/>
    </row>
    <row r="100" spans="10:21" x14ac:dyDescent="0.3">
      <c r="L100" s="75">
        <v>38231</v>
      </c>
      <c r="M100" s="78" t="s">
        <v>133</v>
      </c>
      <c r="N100" s="78"/>
      <c r="O100" s="62">
        <v>153</v>
      </c>
      <c r="P100" s="62">
        <v>297</v>
      </c>
      <c r="Q100" s="85">
        <v>297</v>
      </c>
      <c r="R100" s="76"/>
      <c r="S100" s="76"/>
      <c r="T100" s="76"/>
      <c r="U100" s="77"/>
    </row>
    <row r="101" spans="10:21" x14ac:dyDescent="0.3">
      <c r="L101" s="75">
        <v>38261</v>
      </c>
      <c r="M101" s="78" t="s">
        <v>133</v>
      </c>
      <c r="N101" s="78"/>
      <c r="O101" s="62">
        <v>129</v>
      </c>
      <c r="P101" s="62">
        <v>294</v>
      </c>
      <c r="Q101" s="85">
        <v>294</v>
      </c>
      <c r="R101" s="76"/>
      <c r="S101" s="76"/>
      <c r="T101" s="76"/>
      <c r="U101" s="77"/>
    </row>
    <row r="102" spans="10:21" x14ac:dyDescent="0.3">
      <c r="L102" s="75">
        <v>38292</v>
      </c>
      <c r="M102" s="78" t="s">
        <v>133</v>
      </c>
      <c r="N102" s="78"/>
      <c r="O102" s="62">
        <v>166</v>
      </c>
      <c r="P102" s="62">
        <v>294</v>
      </c>
      <c r="Q102" s="85">
        <v>294</v>
      </c>
      <c r="R102" s="76"/>
      <c r="S102" s="76"/>
      <c r="T102" s="76"/>
      <c r="U102" s="77"/>
    </row>
    <row r="103" spans="10:21" x14ac:dyDescent="0.3">
      <c r="L103" s="86">
        <v>38322</v>
      </c>
      <c r="M103" s="78" t="s">
        <v>133</v>
      </c>
      <c r="N103" s="78"/>
      <c r="O103" s="63">
        <v>157</v>
      </c>
      <c r="P103" s="63">
        <v>298</v>
      </c>
      <c r="Q103" s="85">
        <v>298</v>
      </c>
      <c r="R103" s="76"/>
      <c r="S103" s="76"/>
      <c r="T103" s="76"/>
      <c r="U103" s="77"/>
    </row>
    <row r="104" spans="10:21" x14ac:dyDescent="0.3">
      <c r="L104" s="75">
        <v>38353</v>
      </c>
      <c r="M104" s="78" t="s">
        <v>133</v>
      </c>
      <c r="N104" s="78"/>
      <c r="O104" s="62">
        <v>391</v>
      </c>
      <c r="P104" s="62">
        <v>289</v>
      </c>
      <c r="Q104" s="62"/>
      <c r="R104" s="76">
        <v>398</v>
      </c>
      <c r="S104" s="76">
        <v>398</v>
      </c>
      <c r="T104" s="76">
        <v>398</v>
      </c>
      <c r="U104" s="77">
        <v>211</v>
      </c>
    </row>
    <row r="105" spans="10:21" x14ac:dyDescent="0.3">
      <c r="L105" s="75">
        <v>38384</v>
      </c>
      <c r="M105" s="78" t="s">
        <v>133</v>
      </c>
      <c r="N105" s="78"/>
      <c r="O105" s="62">
        <v>578</v>
      </c>
      <c r="P105" s="62">
        <v>488</v>
      </c>
      <c r="Q105" s="62"/>
      <c r="R105" s="76">
        <v>472</v>
      </c>
      <c r="S105" s="76">
        <v>472</v>
      </c>
      <c r="T105" s="76">
        <v>472</v>
      </c>
      <c r="U105" s="77">
        <v>488</v>
      </c>
    </row>
    <row r="106" spans="10:21" x14ac:dyDescent="0.3">
      <c r="L106" s="75">
        <v>38412</v>
      </c>
      <c r="M106" s="78" t="s">
        <v>133</v>
      </c>
      <c r="N106" s="78"/>
      <c r="O106" s="62">
        <v>947</v>
      </c>
      <c r="P106" s="62">
        <v>496</v>
      </c>
      <c r="Q106" s="62"/>
      <c r="R106" s="76">
        <v>472</v>
      </c>
      <c r="S106" s="76">
        <v>472</v>
      </c>
      <c r="T106" s="76">
        <v>472</v>
      </c>
      <c r="U106" s="77">
        <v>488</v>
      </c>
    </row>
    <row r="107" spans="10:21" x14ac:dyDescent="0.3">
      <c r="L107" s="75">
        <v>38443</v>
      </c>
      <c r="M107" s="78" t="s">
        <v>133</v>
      </c>
      <c r="N107" s="78"/>
      <c r="O107" s="62">
        <v>387</v>
      </c>
      <c r="P107" s="62">
        <v>506</v>
      </c>
      <c r="Q107" s="62"/>
      <c r="R107" s="76">
        <v>490</v>
      </c>
      <c r="S107" s="76">
        <v>490</v>
      </c>
      <c r="T107" s="76">
        <v>490</v>
      </c>
      <c r="U107" s="77">
        <v>506</v>
      </c>
    </row>
    <row r="108" spans="10:21" x14ac:dyDescent="0.3">
      <c r="L108" s="75">
        <v>38473</v>
      </c>
      <c r="M108" s="78" t="s">
        <v>133</v>
      </c>
      <c r="N108" s="78"/>
      <c r="O108" s="62">
        <v>408</v>
      </c>
      <c r="P108" s="62">
        <v>512</v>
      </c>
      <c r="Q108" s="62"/>
      <c r="R108" s="76">
        <v>497</v>
      </c>
      <c r="S108" s="76">
        <v>497</v>
      </c>
      <c r="T108" s="76">
        <v>497</v>
      </c>
      <c r="U108" s="77">
        <v>512</v>
      </c>
    </row>
    <row r="109" spans="10:21" x14ac:dyDescent="0.3">
      <c r="L109" s="75">
        <v>38504</v>
      </c>
      <c r="M109" s="78" t="s">
        <v>133</v>
      </c>
      <c r="N109" s="78"/>
      <c r="O109" s="62">
        <v>310</v>
      </c>
      <c r="P109" s="62">
        <v>354</v>
      </c>
      <c r="Q109" s="62"/>
      <c r="R109" s="76">
        <v>212</v>
      </c>
      <c r="S109" s="76">
        <v>212</v>
      </c>
      <c r="T109" s="76">
        <v>212</v>
      </c>
      <c r="U109" s="77">
        <v>354</v>
      </c>
    </row>
    <row r="110" spans="10:21" x14ac:dyDescent="0.3">
      <c r="J110" s="169"/>
      <c r="L110" s="75">
        <v>38534</v>
      </c>
      <c r="M110" s="78" t="s">
        <v>133</v>
      </c>
      <c r="N110" s="78"/>
      <c r="O110" s="62">
        <v>290</v>
      </c>
      <c r="P110" s="62">
        <v>356</v>
      </c>
      <c r="Q110" s="62"/>
      <c r="R110" s="76">
        <v>214</v>
      </c>
      <c r="S110" s="76">
        <v>214</v>
      </c>
      <c r="T110" s="76">
        <v>214</v>
      </c>
      <c r="U110" s="77">
        <v>356</v>
      </c>
    </row>
    <row r="111" spans="10:21" x14ac:dyDescent="0.3">
      <c r="J111" s="169"/>
      <c r="L111" s="75">
        <v>38565</v>
      </c>
      <c r="M111" s="78" t="s">
        <v>133</v>
      </c>
      <c r="N111" s="78"/>
      <c r="O111" s="62">
        <v>314</v>
      </c>
      <c r="P111" s="62">
        <v>366</v>
      </c>
      <c r="Q111" s="62"/>
      <c r="R111" s="76">
        <v>225</v>
      </c>
      <c r="S111" s="76">
        <v>225</v>
      </c>
      <c r="T111" s="76">
        <v>225</v>
      </c>
      <c r="U111" s="77">
        <v>366</v>
      </c>
    </row>
    <row r="112" spans="10:21" x14ac:dyDescent="0.3">
      <c r="J112" s="169"/>
      <c r="L112" s="75">
        <v>38596</v>
      </c>
      <c r="M112" s="78" t="s">
        <v>133</v>
      </c>
      <c r="N112" s="78"/>
      <c r="O112" s="62">
        <v>207</v>
      </c>
      <c r="P112" s="62">
        <v>332</v>
      </c>
      <c r="Q112" s="62"/>
      <c r="R112" s="76">
        <v>264</v>
      </c>
      <c r="S112" s="76">
        <v>264</v>
      </c>
      <c r="T112" s="76">
        <v>264</v>
      </c>
      <c r="U112" s="77">
        <v>332</v>
      </c>
    </row>
    <row r="113" spans="10:21" x14ac:dyDescent="0.3">
      <c r="J113" s="169"/>
      <c r="L113" s="75">
        <v>38626</v>
      </c>
      <c r="M113" s="78" t="s">
        <v>133</v>
      </c>
      <c r="N113" s="78"/>
      <c r="O113" s="62">
        <v>122</v>
      </c>
      <c r="P113" s="62">
        <v>328</v>
      </c>
      <c r="Q113" s="62"/>
      <c r="R113" s="76">
        <v>260</v>
      </c>
      <c r="S113" s="76">
        <v>260</v>
      </c>
      <c r="T113" s="76">
        <v>260</v>
      </c>
      <c r="U113" s="77">
        <v>328</v>
      </c>
    </row>
    <row r="114" spans="10:21" x14ac:dyDescent="0.3">
      <c r="J114" s="169"/>
      <c r="L114" s="75">
        <v>38657</v>
      </c>
      <c r="M114" s="78" t="s">
        <v>133</v>
      </c>
      <c r="N114" s="78"/>
      <c r="O114" s="62">
        <v>176</v>
      </c>
      <c r="P114" s="62">
        <v>328</v>
      </c>
      <c r="Q114" s="62"/>
      <c r="R114" s="76">
        <v>260</v>
      </c>
      <c r="S114" s="76">
        <v>260</v>
      </c>
      <c r="T114" s="76">
        <v>260</v>
      </c>
      <c r="U114" s="77">
        <v>328</v>
      </c>
    </row>
    <row r="115" spans="10:21" x14ac:dyDescent="0.3">
      <c r="J115" s="169"/>
      <c r="L115" s="86">
        <v>38687</v>
      </c>
      <c r="M115" s="78" t="s">
        <v>133</v>
      </c>
      <c r="N115" s="78"/>
      <c r="O115" s="63">
        <v>156</v>
      </c>
      <c r="P115" s="63">
        <v>211</v>
      </c>
      <c r="Q115" s="62"/>
      <c r="R115" s="76">
        <v>398</v>
      </c>
      <c r="S115" s="76">
        <v>398</v>
      </c>
      <c r="T115" s="76">
        <v>398</v>
      </c>
      <c r="U115" s="77">
        <v>211</v>
      </c>
    </row>
    <row r="116" spans="10:21" x14ac:dyDescent="0.3">
      <c r="J116" s="169"/>
      <c r="L116" s="75">
        <v>38718.25</v>
      </c>
      <c r="M116" s="78" t="s">
        <v>133</v>
      </c>
      <c r="N116" s="78"/>
      <c r="O116" s="64">
        <v>521</v>
      </c>
      <c r="P116" s="62">
        <v>211</v>
      </c>
      <c r="Q116" s="62"/>
      <c r="R116" s="76">
        <v>373</v>
      </c>
      <c r="S116" s="76">
        <v>390</v>
      </c>
      <c r="T116" s="76">
        <v>398</v>
      </c>
      <c r="U116" s="77">
        <v>211</v>
      </c>
    </row>
    <row r="117" spans="10:21" x14ac:dyDescent="0.3">
      <c r="J117" s="169"/>
      <c r="L117" s="75">
        <v>38749.25</v>
      </c>
      <c r="M117" s="78" t="s">
        <v>133</v>
      </c>
      <c r="N117" s="78"/>
      <c r="O117" s="64">
        <v>397</v>
      </c>
      <c r="P117" s="62">
        <v>488</v>
      </c>
      <c r="Q117" s="62"/>
      <c r="R117" s="76">
        <v>434</v>
      </c>
      <c r="S117" s="76">
        <v>443</v>
      </c>
      <c r="T117" s="76">
        <v>472</v>
      </c>
      <c r="U117" s="77">
        <v>488</v>
      </c>
    </row>
    <row r="118" spans="10:21" x14ac:dyDescent="0.3">
      <c r="J118" s="169"/>
      <c r="L118" s="75">
        <v>38777.25</v>
      </c>
      <c r="M118" s="78" t="s">
        <v>133</v>
      </c>
      <c r="N118" s="78"/>
      <c r="O118" s="64">
        <v>416</v>
      </c>
      <c r="P118" s="62">
        <v>488</v>
      </c>
      <c r="Q118" s="62"/>
      <c r="R118" s="76">
        <v>434</v>
      </c>
      <c r="S118" s="76">
        <v>443</v>
      </c>
      <c r="T118" s="76">
        <v>472</v>
      </c>
      <c r="U118" s="77">
        <v>488</v>
      </c>
    </row>
    <row r="119" spans="10:21" x14ac:dyDescent="0.3">
      <c r="J119" s="169"/>
      <c r="L119" s="75">
        <v>38808.25</v>
      </c>
      <c r="M119" s="78" t="s">
        <v>133</v>
      </c>
      <c r="N119" s="78"/>
      <c r="O119" s="64">
        <v>401</v>
      </c>
      <c r="P119" s="62">
        <v>506</v>
      </c>
      <c r="Q119" s="62"/>
      <c r="R119" s="76">
        <v>451</v>
      </c>
      <c r="S119" s="76">
        <v>460</v>
      </c>
      <c r="T119" s="76">
        <v>490</v>
      </c>
      <c r="U119" s="77">
        <v>506</v>
      </c>
    </row>
    <row r="120" spans="10:21" x14ac:dyDescent="0.3">
      <c r="J120" s="169"/>
      <c r="L120" s="75">
        <v>38838.25</v>
      </c>
      <c r="M120" s="78" t="s">
        <v>133</v>
      </c>
      <c r="N120" s="78"/>
      <c r="O120" s="64">
        <v>379</v>
      </c>
      <c r="P120" s="62">
        <v>512</v>
      </c>
      <c r="Q120" s="62"/>
      <c r="R120" s="76">
        <v>458</v>
      </c>
      <c r="S120" s="76">
        <v>467</v>
      </c>
      <c r="T120" s="76">
        <v>497</v>
      </c>
      <c r="U120" s="77">
        <v>512</v>
      </c>
    </row>
    <row r="121" spans="10:21" x14ac:dyDescent="0.3">
      <c r="J121" s="169"/>
      <c r="L121" s="75">
        <v>38869.25</v>
      </c>
      <c r="M121" s="78" t="s">
        <v>133</v>
      </c>
      <c r="N121" s="78"/>
      <c r="O121" s="64">
        <v>296</v>
      </c>
      <c r="P121" s="62">
        <v>354</v>
      </c>
      <c r="Q121" s="62"/>
      <c r="R121" s="76">
        <v>198</v>
      </c>
      <c r="S121" s="76">
        <v>204</v>
      </c>
      <c r="T121" s="76">
        <v>212</v>
      </c>
      <c r="U121" s="77">
        <v>354</v>
      </c>
    </row>
    <row r="122" spans="10:21" x14ac:dyDescent="0.3">
      <c r="J122" s="169"/>
      <c r="L122" s="75">
        <v>38899.25</v>
      </c>
      <c r="M122" s="78" t="s">
        <v>133</v>
      </c>
      <c r="N122" s="78"/>
      <c r="O122" s="64">
        <v>298</v>
      </c>
      <c r="P122" s="62">
        <v>356</v>
      </c>
      <c r="Q122" s="62"/>
      <c r="R122" s="76">
        <v>200</v>
      </c>
      <c r="S122" s="76">
        <v>206</v>
      </c>
      <c r="T122" s="76">
        <v>214</v>
      </c>
      <c r="U122" s="77">
        <v>356</v>
      </c>
    </row>
    <row r="123" spans="10:21" x14ac:dyDescent="0.3">
      <c r="J123" s="169"/>
      <c r="L123" s="75">
        <v>38930.25</v>
      </c>
      <c r="M123" s="78" t="s">
        <v>133</v>
      </c>
      <c r="N123" s="78"/>
      <c r="O123" s="64">
        <v>243</v>
      </c>
      <c r="P123" s="62">
        <v>366</v>
      </c>
      <c r="Q123" s="62"/>
      <c r="R123" s="76">
        <v>210</v>
      </c>
      <c r="S123" s="76">
        <v>216</v>
      </c>
      <c r="T123" s="76">
        <v>225</v>
      </c>
      <c r="U123" s="77">
        <v>366</v>
      </c>
    </row>
    <row r="124" spans="10:21" x14ac:dyDescent="0.3">
      <c r="J124" s="169"/>
      <c r="L124" s="75">
        <v>38961.25</v>
      </c>
      <c r="M124" s="78" t="s">
        <v>133</v>
      </c>
      <c r="N124" s="78"/>
      <c r="O124" s="64">
        <v>158</v>
      </c>
      <c r="P124" s="62">
        <v>332</v>
      </c>
      <c r="Q124" s="62"/>
      <c r="R124" s="76">
        <v>243</v>
      </c>
      <c r="S124" s="76">
        <v>261</v>
      </c>
      <c r="T124" s="76">
        <v>264</v>
      </c>
      <c r="U124" s="77">
        <v>332</v>
      </c>
    </row>
    <row r="125" spans="10:21" x14ac:dyDescent="0.3">
      <c r="J125" s="169"/>
      <c r="L125" s="75">
        <v>38991.25</v>
      </c>
      <c r="M125" s="78" t="s">
        <v>133</v>
      </c>
      <c r="N125" s="78"/>
      <c r="O125" s="64">
        <v>184</v>
      </c>
      <c r="P125" s="62">
        <v>328</v>
      </c>
      <c r="Q125" s="62"/>
      <c r="R125" s="76">
        <v>240</v>
      </c>
      <c r="S125" s="76">
        <v>257</v>
      </c>
      <c r="T125" s="76">
        <v>260</v>
      </c>
      <c r="U125" s="77">
        <v>328</v>
      </c>
    </row>
    <row r="126" spans="10:21" x14ac:dyDescent="0.3">
      <c r="L126" s="75">
        <v>39022.25</v>
      </c>
      <c r="M126" s="78" t="s">
        <v>133</v>
      </c>
      <c r="N126" s="78"/>
      <c r="O126" s="64">
        <v>256</v>
      </c>
      <c r="P126" s="62">
        <v>328</v>
      </c>
      <c r="Q126" s="62"/>
      <c r="R126" s="76">
        <v>240</v>
      </c>
      <c r="S126" s="76">
        <v>257</v>
      </c>
      <c r="T126" s="76">
        <v>260</v>
      </c>
      <c r="U126" s="77">
        <v>328</v>
      </c>
    </row>
    <row r="127" spans="10:21" x14ac:dyDescent="0.3">
      <c r="L127" s="86">
        <v>39052.25</v>
      </c>
      <c r="M127" s="78" t="s">
        <v>133</v>
      </c>
      <c r="N127" s="78"/>
      <c r="O127" s="65">
        <v>169</v>
      </c>
      <c r="P127" s="63">
        <v>211</v>
      </c>
      <c r="Q127" s="62"/>
      <c r="R127" s="76">
        <v>373</v>
      </c>
      <c r="S127" s="76">
        <v>390</v>
      </c>
      <c r="T127" s="76">
        <v>398</v>
      </c>
      <c r="U127" s="77">
        <v>211</v>
      </c>
    </row>
    <row r="128" spans="10:21" x14ac:dyDescent="0.3">
      <c r="L128" s="75">
        <v>39083</v>
      </c>
      <c r="M128" s="78" t="s">
        <v>133</v>
      </c>
      <c r="N128" s="78"/>
      <c r="O128" s="64">
        <v>324</v>
      </c>
      <c r="P128" s="62">
        <v>349</v>
      </c>
      <c r="Q128" s="62"/>
      <c r="R128" s="76">
        <v>349</v>
      </c>
      <c r="S128" s="76">
        <v>382</v>
      </c>
      <c r="T128" s="76">
        <v>398</v>
      </c>
      <c r="U128" s="77">
        <v>211</v>
      </c>
    </row>
    <row r="129" spans="12:21" x14ac:dyDescent="0.3">
      <c r="L129" s="75">
        <v>39114</v>
      </c>
      <c r="M129" s="78" t="s">
        <v>133</v>
      </c>
      <c r="N129" s="78"/>
      <c r="O129" s="64">
        <v>345</v>
      </c>
      <c r="P129" s="62">
        <v>396</v>
      </c>
      <c r="Q129" s="62"/>
      <c r="R129" s="76">
        <v>396</v>
      </c>
      <c r="S129" s="76">
        <v>415</v>
      </c>
      <c r="T129" s="76">
        <v>472</v>
      </c>
      <c r="U129" s="77">
        <v>488</v>
      </c>
    </row>
    <row r="130" spans="12:21" x14ac:dyDescent="0.3">
      <c r="L130" s="75">
        <v>39142</v>
      </c>
      <c r="M130" s="78" t="s">
        <v>133</v>
      </c>
      <c r="N130" s="78"/>
      <c r="O130" s="64">
        <v>255</v>
      </c>
      <c r="P130" s="62">
        <v>396</v>
      </c>
      <c r="Q130" s="62"/>
      <c r="R130" s="76">
        <v>396</v>
      </c>
      <c r="S130" s="76">
        <v>414</v>
      </c>
      <c r="T130" s="76">
        <v>472</v>
      </c>
      <c r="U130" s="77">
        <v>488</v>
      </c>
    </row>
    <row r="131" spans="12:21" x14ac:dyDescent="0.3">
      <c r="L131" s="75">
        <v>39173</v>
      </c>
      <c r="M131" s="78" t="s">
        <v>133</v>
      </c>
      <c r="N131" s="78"/>
      <c r="O131" s="64">
        <v>339</v>
      </c>
      <c r="P131" s="62">
        <v>412</v>
      </c>
      <c r="Q131" s="62"/>
      <c r="R131" s="76">
        <v>412</v>
      </c>
      <c r="S131" s="76">
        <v>431</v>
      </c>
      <c r="T131" s="76">
        <v>490</v>
      </c>
      <c r="U131" s="77">
        <v>506</v>
      </c>
    </row>
    <row r="132" spans="12:21" x14ac:dyDescent="0.3">
      <c r="L132" s="75">
        <v>39203</v>
      </c>
      <c r="M132" s="78" t="s">
        <v>133</v>
      </c>
      <c r="N132" s="78"/>
      <c r="O132" s="64">
        <v>338</v>
      </c>
      <c r="P132" s="62">
        <v>419</v>
      </c>
      <c r="Q132" s="62"/>
      <c r="R132" s="76">
        <v>419</v>
      </c>
      <c r="S132" s="76">
        <v>437</v>
      </c>
      <c r="T132" s="76">
        <v>497</v>
      </c>
      <c r="U132" s="77">
        <v>512</v>
      </c>
    </row>
    <row r="133" spans="12:21" x14ac:dyDescent="0.3">
      <c r="L133" s="75">
        <v>39234</v>
      </c>
      <c r="M133" s="78" t="s">
        <v>133</v>
      </c>
      <c r="N133" s="78"/>
      <c r="O133" s="64">
        <v>129</v>
      </c>
      <c r="P133" s="62">
        <v>183</v>
      </c>
      <c r="Q133" s="62"/>
      <c r="R133" s="76">
        <v>183</v>
      </c>
      <c r="S133" s="76">
        <v>196</v>
      </c>
      <c r="T133" s="76">
        <v>212</v>
      </c>
      <c r="U133" s="77">
        <v>354</v>
      </c>
    </row>
    <row r="134" spans="12:21" x14ac:dyDescent="0.3">
      <c r="L134" s="75">
        <v>39264</v>
      </c>
      <c r="M134" s="78" t="s">
        <v>133</v>
      </c>
      <c r="N134" s="78"/>
      <c r="O134" s="64">
        <v>91</v>
      </c>
      <c r="P134" s="62">
        <v>185</v>
      </c>
      <c r="Q134" s="62"/>
      <c r="R134" s="76">
        <v>185</v>
      </c>
      <c r="S134" s="76">
        <v>197</v>
      </c>
      <c r="T134" s="76">
        <v>214</v>
      </c>
      <c r="U134" s="77">
        <v>356</v>
      </c>
    </row>
    <row r="135" spans="12:21" x14ac:dyDescent="0.3">
      <c r="L135" s="75">
        <v>39295</v>
      </c>
      <c r="M135" s="78" t="s">
        <v>133</v>
      </c>
      <c r="N135" s="78"/>
      <c r="O135" s="64">
        <v>70</v>
      </c>
      <c r="P135" s="62">
        <v>195</v>
      </c>
      <c r="Q135" s="62"/>
      <c r="R135" s="76">
        <v>195</v>
      </c>
      <c r="S135" s="76">
        <v>207</v>
      </c>
      <c r="T135" s="76">
        <v>225</v>
      </c>
      <c r="U135" s="77">
        <v>366</v>
      </c>
    </row>
    <row r="136" spans="12:21" x14ac:dyDescent="0.3">
      <c r="L136" s="75">
        <v>39326</v>
      </c>
      <c r="M136" s="78" t="s">
        <v>133</v>
      </c>
      <c r="N136" s="78"/>
      <c r="O136" s="64">
        <v>49</v>
      </c>
      <c r="P136" s="62">
        <v>223</v>
      </c>
      <c r="Q136" s="62"/>
      <c r="R136" s="76">
        <v>223</v>
      </c>
      <c r="S136" s="76">
        <v>258</v>
      </c>
      <c r="T136" s="76">
        <v>264</v>
      </c>
      <c r="U136" s="77">
        <v>332</v>
      </c>
    </row>
    <row r="137" spans="12:21" x14ac:dyDescent="0.3">
      <c r="L137" s="75">
        <v>39356</v>
      </c>
      <c r="M137" s="78" t="s">
        <v>133</v>
      </c>
      <c r="N137" s="78"/>
      <c r="O137" s="64">
        <v>41</v>
      </c>
      <c r="P137" s="62">
        <v>219</v>
      </c>
      <c r="Q137" s="62"/>
      <c r="R137" s="76">
        <v>219</v>
      </c>
      <c r="S137" s="76">
        <v>255</v>
      </c>
      <c r="T137" s="76">
        <v>260</v>
      </c>
      <c r="U137" s="77">
        <v>328</v>
      </c>
    </row>
    <row r="138" spans="12:21" x14ac:dyDescent="0.3">
      <c r="L138" s="75">
        <v>39387</v>
      </c>
      <c r="M138" s="78" t="s">
        <v>133</v>
      </c>
      <c r="N138" s="78"/>
      <c r="O138" s="64">
        <v>96</v>
      </c>
      <c r="P138" s="62">
        <v>219</v>
      </c>
      <c r="Q138" s="62"/>
      <c r="R138" s="76">
        <v>219</v>
      </c>
      <c r="S138" s="76">
        <v>255</v>
      </c>
      <c r="T138" s="76">
        <v>260</v>
      </c>
      <c r="U138" s="77">
        <v>328</v>
      </c>
    </row>
    <row r="139" spans="12:21" x14ac:dyDescent="0.3">
      <c r="L139" s="86">
        <v>39417</v>
      </c>
      <c r="M139" s="78" t="s">
        <v>133</v>
      </c>
      <c r="N139" s="78"/>
      <c r="O139" s="65">
        <v>198</v>
      </c>
      <c r="P139" s="63">
        <v>349</v>
      </c>
      <c r="Q139" s="62"/>
      <c r="R139" s="76">
        <v>349</v>
      </c>
      <c r="S139" s="76">
        <v>382</v>
      </c>
      <c r="T139" s="76">
        <v>398</v>
      </c>
      <c r="U139" s="77">
        <v>211</v>
      </c>
    </row>
    <row r="140" spans="12:21" x14ac:dyDescent="0.3">
      <c r="L140" s="75">
        <v>39448</v>
      </c>
      <c r="M140" s="78" t="s">
        <v>133</v>
      </c>
      <c r="N140" s="78" t="s">
        <v>136</v>
      </c>
      <c r="O140" s="64">
        <v>282</v>
      </c>
      <c r="P140" s="62">
        <v>324</v>
      </c>
      <c r="Q140" s="62"/>
      <c r="R140" s="92">
        <v>324</v>
      </c>
      <c r="S140" s="76">
        <v>374</v>
      </c>
      <c r="T140" s="76">
        <v>398</v>
      </c>
      <c r="U140" s="77">
        <v>211</v>
      </c>
    </row>
    <row r="141" spans="12:21" x14ac:dyDescent="0.3">
      <c r="L141" s="75">
        <v>39479</v>
      </c>
      <c r="M141" s="78" t="s">
        <v>133</v>
      </c>
      <c r="N141" s="78" t="s">
        <v>136</v>
      </c>
      <c r="O141" s="64">
        <v>269</v>
      </c>
      <c r="P141" s="62">
        <v>358</v>
      </c>
      <c r="Q141" s="62"/>
      <c r="R141" s="92">
        <v>358</v>
      </c>
      <c r="S141" s="76">
        <v>386</v>
      </c>
      <c r="T141" s="76">
        <v>472</v>
      </c>
      <c r="U141" s="77">
        <v>488</v>
      </c>
    </row>
    <row r="142" spans="12:21" x14ac:dyDescent="0.3">
      <c r="L142" s="75">
        <v>39508</v>
      </c>
      <c r="M142" s="78" t="s">
        <v>133</v>
      </c>
      <c r="N142" s="78" t="s">
        <v>136</v>
      </c>
      <c r="O142" s="64">
        <v>142</v>
      </c>
      <c r="P142" s="62">
        <v>358</v>
      </c>
      <c r="Q142" s="62"/>
      <c r="R142" s="92">
        <v>358</v>
      </c>
      <c r="S142" s="76">
        <v>386</v>
      </c>
      <c r="T142" s="76">
        <v>472</v>
      </c>
      <c r="U142" s="77">
        <v>488</v>
      </c>
    </row>
    <row r="143" spans="12:21" x14ac:dyDescent="0.3">
      <c r="L143" s="75">
        <v>39539</v>
      </c>
      <c r="M143" s="78" t="s">
        <v>133</v>
      </c>
      <c r="N143" s="78" t="s">
        <v>136</v>
      </c>
      <c r="O143" s="64">
        <v>164</v>
      </c>
      <c r="P143" s="62">
        <v>373</v>
      </c>
      <c r="Q143" s="62"/>
      <c r="R143" s="92">
        <v>373</v>
      </c>
      <c r="S143" s="76">
        <v>401</v>
      </c>
      <c r="T143" s="76">
        <v>490</v>
      </c>
      <c r="U143" s="77">
        <v>506</v>
      </c>
    </row>
    <row r="144" spans="12:21" x14ac:dyDescent="0.3">
      <c r="L144" s="75">
        <v>39569</v>
      </c>
      <c r="M144" s="78" t="s">
        <v>133</v>
      </c>
      <c r="N144" s="78" t="s">
        <v>136</v>
      </c>
      <c r="O144" s="64">
        <v>252</v>
      </c>
      <c r="P144" s="62">
        <v>379</v>
      </c>
      <c r="Q144" s="62"/>
      <c r="R144" s="92">
        <v>379</v>
      </c>
      <c r="S144" s="76">
        <v>407</v>
      </c>
      <c r="T144" s="76">
        <v>497</v>
      </c>
      <c r="U144" s="77">
        <v>512</v>
      </c>
    </row>
    <row r="145" spans="12:21" x14ac:dyDescent="0.3">
      <c r="L145" s="75">
        <v>39600</v>
      </c>
      <c r="M145" s="78" t="s">
        <v>133</v>
      </c>
      <c r="N145" s="78" t="s">
        <v>136</v>
      </c>
      <c r="O145" s="64">
        <v>140</v>
      </c>
      <c r="P145" s="62">
        <v>169</v>
      </c>
      <c r="Q145" s="62"/>
      <c r="R145" s="92">
        <v>169</v>
      </c>
      <c r="S145" s="76">
        <v>187</v>
      </c>
      <c r="T145" s="76">
        <v>212</v>
      </c>
      <c r="U145" s="77">
        <v>354</v>
      </c>
    </row>
    <row r="146" spans="12:21" x14ac:dyDescent="0.3">
      <c r="L146" s="75">
        <v>39630</v>
      </c>
      <c r="M146" s="78" t="s">
        <v>133</v>
      </c>
      <c r="N146" s="78" t="s">
        <v>136</v>
      </c>
      <c r="O146" s="64">
        <v>77</v>
      </c>
      <c r="P146" s="62">
        <v>171</v>
      </c>
      <c r="Q146" s="62"/>
      <c r="R146" s="92">
        <v>171</v>
      </c>
      <c r="S146" s="76">
        <v>189</v>
      </c>
      <c r="T146" s="76">
        <v>214</v>
      </c>
      <c r="U146" s="77">
        <v>356</v>
      </c>
    </row>
    <row r="147" spans="12:21" x14ac:dyDescent="0.3">
      <c r="L147" s="75">
        <v>39661</v>
      </c>
      <c r="M147" s="78" t="s">
        <v>133</v>
      </c>
      <c r="N147" s="78" t="s">
        <v>136</v>
      </c>
      <c r="O147" s="64">
        <v>45</v>
      </c>
      <c r="P147" s="62">
        <v>180</v>
      </c>
      <c r="Q147" s="62"/>
      <c r="R147" s="92">
        <v>180</v>
      </c>
      <c r="S147" s="76">
        <v>199</v>
      </c>
      <c r="T147" s="76">
        <v>225</v>
      </c>
      <c r="U147" s="77">
        <v>366</v>
      </c>
    </row>
    <row r="148" spans="12:21" x14ac:dyDescent="0.3">
      <c r="L148" s="75">
        <v>39692</v>
      </c>
      <c r="M148" s="78" t="s">
        <v>133</v>
      </c>
      <c r="N148" s="78" t="s">
        <v>136</v>
      </c>
      <c r="O148" s="64">
        <v>34</v>
      </c>
      <c r="P148" s="62">
        <v>202</v>
      </c>
      <c r="Q148" s="62"/>
      <c r="R148" s="92">
        <v>202</v>
      </c>
      <c r="S148" s="76">
        <v>255</v>
      </c>
      <c r="T148" s="76">
        <v>264</v>
      </c>
      <c r="U148" s="77">
        <v>332</v>
      </c>
    </row>
    <row r="149" spans="12:21" x14ac:dyDescent="0.3">
      <c r="L149" s="75">
        <v>39722</v>
      </c>
      <c r="M149" s="78" t="s">
        <v>133</v>
      </c>
      <c r="N149" s="78" t="s">
        <v>136</v>
      </c>
      <c r="O149" s="64">
        <v>46</v>
      </c>
      <c r="P149" s="62">
        <v>199</v>
      </c>
      <c r="Q149" s="62"/>
      <c r="R149" s="92">
        <v>199</v>
      </c>
      <c r="S149" s="76">
        <v>252</v>
      </c>
      <c r="T149" s="76">
        <v>260</v>
      </c>
      <c r="U149" s="77">
        <v>328</v>
      </c>
    </row>
    <row r="150" spans="12:21" x14ac:dyDescent="0.3">
      <c r="L150" s="75">
        <v>39753</v>
      </c>
      <c r="M150" s="78" t="s">
        <v>133</v>
      </c>
      <c r="N150" s="78" t="s">
        <v>136</v>
      </c>
      <c r="O150" s="64">
        <v>91.6</v>
      </c>
      <c r="P150" s="62">
        <v>199</v>
      </c>
      <c r="Q150" s="62"/>
      <c r="R150" s="92">
        <v>199</v>
      </c>
      <c r="S150" s="76">
        <v>252</v>
      </c>
      <c r="T150" s="76">
        <v>260</v>
      </c>
      <c r="U150" s="77">
        <v>328</v>
      </c>
    </row>
    <row r="151" spans="12:21" x14ac:dyDescent="0.3">
      <c r="L151" s="75">
        <v>39783</v>
      </c>
      <c r="M151" s="78" t="s">
        <v>133</v>
      </c>
      <c r="N151" s="78" t="s">
        <v>136</v>
      </c>
      <c r="O151" s="64">
        <v>143.80000000000001</v>
      </c>
      <c r="P151" s="62">
        <v>324</v>
      </c>
      <c r="Q151" s="62"/>
      <c r="R151" s="92">
        <v>324</v>
      </c>
      <c r="S151" s="76">
        <v>374</v>
      </c>
      <c r="T151" s="76">
        <v>398</v>
      </c>
      <c r="U151" s="77">
        <v>211</v>
      </c>
    </row>
    <row r="152" spans="12:21" x14ac:dyDescent="0.3">
      <c r="L152" s="75">
        <v>39814</v>
      </c>
      <c r="M152" s="78" t="s">
        <v>133</v>
      </c>
      <c r="N152" s="78" t="s">
        <v>136</v>
      </c>
      <c r="O152" s="64">
        <v>145</v>
      </c>
      <c r="P152" s="62">
        <v>357</v>
      </c>
      <c r="Q152" s="62"/>
      <c r="R152" s="76">
        <v>270</v>
      </c>
      <c r="S152" s="92">
        <v>357</v>
      </c>
      <c r="T152" s="76">
        <v>398</v>
      </c>
      <c r="U152" s="77">
        <v>211</v>
      </c>
    </row>
    <row r="153" spans="12:21" x14ac:dyDescent="0.3">
      <c r="L153" s="75">
        <v>39845</v>
      </c>
      <c r="M153" s="78" t="s">
        <v>133</v>
      </c>
      <c r="N153" s="78"/>
      <c r="O153" s="64">
        <v>223</v>
      </c>
      <c r="P153" s="62">
        <v>323</v>
      </c>
      <c r="Q153" s="62"/>
      <c r="R153" s="76">
        <v>275</v>
      </c>
      <c r="S153" s="92">
        <v>323</v>
      </c>
      <c r="T153" s="76">
        <v>472</v>
      </c>
      <c r="U153" s="77">
        <v>488</v>
      </c>
    </row>
    <row r="154" spans="12:21" x14ac:dyDescent="0.3">
      <c r="L154" s="75">
        <v>39873</v>
      </c>
      <c r="M154" s="78" t="s">
        <v>133</v>
      </c>
      <c r="N154" s="78"/>
      <c r="O154" s="64">
        <v>213</v>
      </c>
      <c r="P154" s="62">
        <v>322</v>
      </c>
      <c r="Q154" s="62"/>
      <c r="R154" s="76">
        <v>274</v>
      </c>
      <c r="S154" s="92">
        <v>322</v>
      </c>
      <c r="T154" s="76">
        <v>472</v>
      </c>
      <c r="U154" s="77">
        <v>488</v>
      </c>
    </row>
    <row r="155" spans="12:21" x14ac:dyDescent="0.3">
      <c r="L155" s="75">
        <v>39904</v>
      </c>
      <c r="M155" s="78" t="s">
        <v>133</v>
      </c>
      <c r="N155" s="78"/>
      <c r="O155" s="64">
        <v>118</v>
      </c>
      <c r="P155" s="62">
        <v>336</v>
      </c>
      <c r="Q155" s="62"/>
      <c r="R155" s="76">
        <v>288</v>
      </c>
      <c r="S155" s="92">
        <v>336</v>
      </c>
      <c r="T155" s="76">
        <v>490</v>
      </c>
      <c r="U155" s="77">
        <v>506</v>
      </c>
    </row>
    <row r="156" spans="12:21" x14ac:dyDescent="0.3">
      <c r="L156" s="75">
        <v>39934</v>
      </c>
      <c r="M156" s="78" t="s">
        <v>133</v>
      </c>
      <c r="N156" s="78"/>
      <c r="O156" s="64">
        <v>55</v>
      </c>
      <c r="P156" s="62">
        <v>341</v>
      </c>
      <c r="Q156" s="62"/>
      <c r="R156" s="76">
        <v>293</v>
      </c>
      <c r="S156" s="92">
        <v>341</v>
      </c>
      <c r="T156" s="76">
        <v>497</v>
      </c>
      <c r="U156" s="77">
        <v>512</v>
      </c>
    </row>
    <row r="157" spans="12:21" x14ac:dyDescent="0.3">
      <c r="L157" s="75">
        <v>39965</v>
      </c>
      <c r="M157" s="78" t="s">
        <v>133</v>
      </c>
      <c r="N157" s="78"/>
      <c r="O157" s="64">
        <v>80</v>
      </c>
      <c r="P157" s="62">
        <v>169</v>
      </c>
      <c r="Q157" s="62"/>
      <c r="R157" s="76">
        <v>138</v>
      </c>
      <c r="S157" s="92">
        <v>169</v>
      </c>
      <c r="T157" s="76">
        <v>212</v>
      </c>
      <c r="U157" s="77">
        <v>354</v>
      </c>
    </row>
    <row r="158" spans="12:21" x14ac:dyDescent="0.3">
      <c r="L158" s="75">
        <v>39995</v>
      </c>
      <c r="M158" s="78" t="s">
        <v>133</v>
      </c>
      <c r="N158" s="78"/>
      <c r="O158" s="64">
        <v>43</v>
      </c>
      <c r="P158" s="62">
        <v>171</v>
      </c>
      <c r="Q158" s="62"/>
      <c r="R158" s="76">
        <v>139</v>
      </c>
      <c r="S158" s="92">
        <v>171</v>
      </c>
      <c r="T158" s="76">
        <v>214</v>
      </c>
      <c r="U158" s="77">
        <v>356</v>
      </c>
    </row>
    <row r="159" spans="12:21" x14ac:dyDescent="0.3">
      <c r="L159" s="75">
        <v>40026</v>
      </c>
      <c r="M159" s="78" t="s">
        <v>133</v>
      </c>
      <c r="N159" s="78"/>
      <c r="O159" s="64">
        <v>42</v>
      </c>
      <c r="P159" s="62">
        <v>179</v>
      </c>
      <c r="Q159" s="62"/>
      <c r="R159" s="76">
        <v>147</v>
      </c>
      <c r="S159" s="92">
        <v>179</v>
      </c>
      <c r="T159" s="76">
        <v>225</v>
      </c>
      <c r="U159" s="77">
        <v>366</v>
      </c>
    </row>
    <row r="160" spans="12:21" x14ac:dyDescent="0.3">
      <c r="L160" s="75">
        <v>40057</v>
      </c>
      <c r="M160" s="78" t="s">
        <v>133</v>
      </c>
      <c r="N160" s="78"/>
      <c r="O160" s="64">
        <v>41</v>
      </c>
      <c r="P160" s="62">
        <v>249</v>
      </c>
      <c r="Q160" s="62"/>
      <c r="R160" s="76">
        <v>156</v>
      </c>
      <c r="S160" s="92">
        <v>249</v>
      </c>
      <c r="T160" s="76">
        <v>264</v>
      </c>
      <c r="U160" s="77">
        <v>332</v>
      </c>
    </row>
    <row r="161" spans="12:21" x14ac:dyDescent="0.3">
      <c r="L161" s="75">
        <v>40087</v>
      </c>
      <c r="M161" s="78" t="s">
        <v>133</v>
      </c>
      <c r="N161" s="78"/>
      <c r="O161" s="64">
        <v>49</v>
      </c>
      <c r="P161" s="62">
        <v>246</v>
      </c>
      <c r="Q161" s="62"/>
      <c r="R161" s="76">
        <v>153</v>
      </c>
      <c r="S161" s="92">
        <v>246</v>
      </c>
      <c r="T161" s="76">
        <v>260</v>
      </c>
      <c r="U161" s="77">
        <v>328</v>
      </c>
    </row>
    <row r="162" spans="12:21" x14ac:dyDescent="0.3">
      <c r="L162" s="75">
        <v>40118</v>
      </c>
      <c r="M162" s="78" t="s">
        <v>133</v>
      </c>
      <c r="N162" s="78"/>
      <c r="O162" s="64">
        <v>94</v>
      </c>
      <c r="P162" s="62">
        <v>246</v>
      </c>
      <c r="Q162" s="62"/>
      <c r="R162" s="76">
        <v>153</v>
      </c>
      <c r="S162" s="92">
        <v>246</v>
      </c>
      <c r="T162" s="76">
        <v>260</v>
      </c>
      <c r="U162" s="77">
        <v>328</v>
      </c>
    </row>
    <row r="163" spans="12:21" x14ac:dyDescent="0.3">
      <c r="L163" s="75">
        <v>40148</v>
      </c>
      <c r="M163" s="78" t="s">
        <v>133</v>
      </c>
      <c r="N163" s="78"/>
      <c r="O163" s="64">
        <v>138</v>
      </c>
      <c r="P163" s="62">
        <v>357</v>
      </c>
      <c r="Q163" s="62"/>
      <c r="R163" s="76">
        <v>270</v>
      </c>
      <c r="S163" s="92">
        <v>357</v>
      </c>
      <c r="T163" s="76">
        <v>398</v>
      </c>
      <c r="U163" s="77">
        <v>211</v>
      </c>
    </row>
    <row r="164" spans="12:21" x14ac:dyDescent="0.3">
      <c r="L164" s="87">
        <v>40179</v>
      </c>
      <c r="M164" s="88" t="s">
        <v>134</v>
      </c>
      <c r="N164" s="88"/>
      <c r="O164" s="64">
        <v>192.22418786281901</v>
      </c>
      <c r="P164" s="62">
        <v>398</v>
      </c>
      <c r="Q164" s="62"/>
      <c r="R164" s="76">
        <v>210</v>
      </c>
      <c r="S164" s="76">
        <v>338</v>
      </c>
      <c r="T164" s="76">
        <v>398</v>
      </c>
      <c r="U164" s="77">
        <v>211</v>
      </c>
    </row>
    <row r="165" spans="12:21" x14ac:dyDescent="0.3">
      <c r="L165" s="87">
        <v>40210</v>
      </c>
      <c r="M165" s="88" t="s">
        <v>134</v>
      </c>
      <c r="N165" s="88"/>
      <c r="O165" s="64">
        <v>159.98565165226248</v>
      </c>
      <c r="P165" s="62">
        <v>472</v>
      </c>
      <c r="Q165" s="62"/>
      <c r="R165" s="76">
        <v>184</v>
      </c>
      <c r="S165" s="76">
        <v>254</v>
      </c>
      <c r="T165" s="92">
        <v>472</v>
      </c>
      <c r="U165" s="77">
        <v>488</v>
      </c>
    </row>
    <row r="166" spans="12:21" x14ac:dyDescent="0.3">
      <c r="L166" s="87">
        <v>40238</v>
      </c>
      <c r="M166" s="88" t="s">
        <v>134</v>
      </c>
      <c r="N166" s="88"/>
      <c r="O166" s="64">
        <v>251.33486380676501</v>
      </c>
      <c r="P166" s="62">
        <v>472</v>
      </c>
      <c r="Q166" s="62"/>
      <c r="R166" s="76">
        <v>183</v>
      </c>
      <c r="S166" s="76">
        <v>253</v>
      </c>
      <c r="T166" s="92">
        <v>472</v>
      </c>
      <c r="U166" s="77">
        <v>488</v>
      </c>
    </row>
    <row r="167" spans="12:21" x14ac:dyDescent="0.3">
      <c r="L167" s="87">
        <v>40269</v>
      </c>
      <c r="M167" s="88" t="s">
        <v>134</v>
      </c>
      <c r="N167" s="88"/>
      <c r="O167" s="64">
        <v>87.054015817142258</v>
      </c>
      <c r="P167" s="62">
        <v>490</v>
      </c>
      <c r="Q167" s="62"/>
      <c r="R167" s="76">
        <v>194</v>
      </c>
      <c r="S167" s="76">
        <v>264</v>
      </c>
      <c r="T167" s="92">
        <v>490</v>
      </c>
      <c r="U167" s="77">
        <v>506</v>
      </c>
    </row>
    <row r="168" spans="12:21" x14ac:dyDescent="0.3">
      <c r="L168" s="87">
        <v>40299</v>
      </c>
      <c r="M168" s="88" t="s">
        <v>134</v>
      </c>
      <c r="N168" s="88"/>
      <c r="O168" s="64">
        <v>241.73947654534376</v>
      </c>
      <c r="P168" s="62">
        <v>497</v>
      </c>
      <c r="Q168" s="62"/>
      <c r="R168" s="76">
        <v>199</v>
      </c>
      <c r="S168" s="76">
        <v>269</v>
      </c>
      <c r="T168" s="92">
        <v>497</v>
      </c>
      <c r="U168" s="77">
        <v>512</v>
      </c>
    </row>
    <row r="169" spans="12:21" x14ac:dyDescent="0.3">
      <c r="L169" s="87">
        <v>40330</v>
      </c>
      <c r="M169" s="88" t="s">
        <v>134</v>
      </c>
      <c r="N169" s="88"/>
      <c r="O169" s="64">
        <v>136.64914900602133</v>
      </c>
      <c r="P169" s="62">
        <v>212</v>
      </c>
      <c r="Q169" s="62"/>
      <c r="R169" s="76">
        <v>103</v>
      </c>
      <c r="S169" s="76">
        <v>150</v>
      </c>
      <c r="T169" s="92">
        <v>212</v>
      </c>
      <c r="U169" s="77">
        <v>354</v>
      </c>
    </row>
    <row r="170" spans="12:21" x14ac:dyDescent="0.3">
      <c r="L170" s="87">
        <v>40360</v>
      </c>
      <c r="M170" s="88" t="s">
        <v>134</v>
      </c>
      <c r="N170" s="88"/>
      <c r="O170" s="64">
        <v>90.897371853626197</v>
      </c>
      <c r="P170" s="62">
        <v>214</v>
      </c>
      <c r="Q170" s="62"/>
      <c r="R170" s="76">
        <v>105</v>
      </c>
      <c r="S170" s="76">
        <v>151</v>
      </c>
      <c r="T170" s="92">
        <v>214</v>
      </c>
      <c r="U170" s="77">
        <v>356</v>
      </c>
    </row>
    <row r="171" spans="12:21" x14ac:dyDescent="0.3">
      <c r="L171" s="87">
        <v>40391</v>
      </c>
      <c r="M171" s="88" t="s">
        <v>134</v>
      </c>
      <c r="N171" s="88"/>
      <c r="O171" s="66">
        <v>95</v>
      </c>
      <c r="P171" s="62">
        <v>225</v>
      </c>
      <c r="Q171" s="62"/>
      <c r="R171" s="76">
        <v>111</v>
      </c>
      <c r="S171" s="76">
        <v>158</v>
      </c>
      <c r="T171" s="92">
        <v>225</v>
      </c>
      <c r="U171" s="77">
        <v>366</v>
      </c>
    </row>
    <row r="172" spans="12:21" x14ac:dyDescent="0.3">
      <c r="L172" s="87">
        <v>40422</v>
      </c>
      <c r="M172" s="88" t="s">
        <v>134</v>
      </c>
      <c r="N172" s="88"/>
      <c r="O172" s="66">
        <v>43</v>
      </c>
      <c r="P172" s="62">
        <v>264</v>
      </c>
      <c r="Q172" s="62"/>
      <c r="R172" s="76">
        <v>107</v>
      </c>
      <c r="S172" s="76">
        <v>242</v>
      </c>
      <c r="T172" s="92">
        <v>264</v>
      </c>
      <c r="U172" s="77">
        <v>332</v>
      </c>
    </row>
    <row r="173" spans="12:21" x14ac:dyDescent="0.3">
      <c r="L173" s="87">
        <v>40452</v>
      </c>
      <c r="M173" s="88" t="s">
        <v>134</v>
      </c>
      <c r="N173" s="88"/>
      <c r="O173" s="66">
        <v>17</v>
      </c>
      <c r="P173" s="62">
        <v>260</v>
      </c>
      <c r="Q173" s="62"/>
      <c r="R173" s="76">
        <v>55</v>
      </c>
      <c r="S173" s="76">
        <v>233</v>
      </c>
      <c r="T173" s="92">
        <v>260</v>
      </c>
      <c r="U173" s="77">
        <v>328</v>
      </c>
    </row>
    <row r="174" spans="12:21" x14ac:dyDescent="0.3">
      <c r="L174" s="87">
        <v>40483</v>
      </c>
      <c r="M174" s="88" t="s">
        <v>134</v>
      </c>
      <c r="N174" s="88"/>
      <c r="O174" s="66">
        <v>54</v>
      </c>
      <c r="P174" s="62">
        <v>260</v>
      </c>
      <c r="Q174" s="62"/>
      <c r="R174" s="76">
        <v>55</v>
      </c>
      <c r="S174" s="76">
        <v>233</v>
      </c>
      <c r="T174" s="92">
        <v>260</v>
      </c>
      <c r="U174" s="77">
        <v>328</v>
      </c>
    </row>
    <row r="175" spans="12:21" x14ac:dyDescent="0.3">
      <c r="L175" s="89">
        <v>40513</v>
      </c>
      <c r="M175" s="88" t="s">
        <v>134</v>
      </c>
      <c r="N175" s="88"/>
      <c r="O175" s="66">
        <v>171</v>
      </c>
      <c r="P175" s="62">
        <v>398</v>
      </c>
      <c r="Q175" s="62"/>
      <c r="R175" s="76">
        <v>152</v>
      </c>
      <c r="S175" s="76">
        <v>319</v>
      </c>
      <c r="T175" s="92">
        <v>398</v>
      </c>
      <c r="U175" s="77">
        <v>211</v>
      </c>
    </row>
    <row r="176" spans="12:21" x14ac:dyDescent="0.3">
      <c r="L176" s="89">
        <v>40544.25</v>
      </c>
      <c r="M176" s="88" t="s">
        <v>134</v>
      </c>
      <c r="N176" s="88"/>
      <c r="O176" s="66">
        <v>160.33220422254266</v>
      </c>
      <c r="P176" s="66">
        <v>211</v>
      </c>
      <c r="Q176" s="62"/>
      <c r="R176" s="76">
        <v>151</v>
      </c>
      <c r="S176" s="76">
        <v>319</v>
      </c>
      <c r="T176" s="76">
        <v>398</v>
      </c>
      <c r="U176" s="77">
        <v>211</v>
      </c>
    </row>
    <row r="177" spans="12:21" x14ac:dyDescent="0.3">
      <c r="L177" s="89">
        <v>40575.25</v>
      </c>
      <c r="M177" s="88" t="s">
        <v>134</v>
      </c>
      <c r="N177" s="88"/>
      <c r="O177" s="66">
        <v>277.55310581038549</v>
      </c>
      <c r="P177" s="66">
        <v>488</v>
      </c>
      <c r="Q177" s="62"/>
      <c r="R177" s="76">
        <v>93</v>
      </c>
      <c r="S177" s="76">
        <v>185</v>
      </c>
      <c r="T177" s="76">
        <v>472</v>
      </c>
      <c r="U177" s="77">
        <v>488</v>
      </c>
    </row>
    <row r="178" spans="12:21" x14ac:dyDescent="0.3">
      <c r="L178" s="89">
        <v>40603.25</v>
      </c>
      <c r="M178" s="88" t="s">
        <v>134</v>
      </c>
      <c r="N178" s="88"/>
      <c r="O178" s="66">
        <v>379.17616622913278</v>
      </c>
      <c r="P178" s="66">
        <v>488</v>
      </c>
      <c r="Q178" s="62"/>
      <c r="R178" s="76">
        <v>92</v>
      </c>
      <c r="S178" s="76">
        <v>184</v>
      </c>
      <c r="T178" s="76">
        <v>472</v>
      </c>
      <c r="U178" s="77">
        <v>488</v>
      </c>
    </row>
    <row r="179" spans="12:21" x14ac:dyDescent="0.3">
      <c r="L179" s="89">
        <v>40634.25</v>
      </c>
      <c r="M179" s="88" t="s">
        <v>134</v>
      </c>
      <c r="N179" s="88"/>
      <c r="O179" s="66">
        <v>270.05053863912275</v>
      </c>
      <c r="P179" s="66">
        <v>506</v>
      </c>
      <c r="Q179" s="62"/>
      <c r="R179" s="76">
        <v>101</v>
      </c>
      <c r="S179" s="76">
        <v>193</v>
      </c>
      <c r="T179" s="76">
        <v>490</v>
      </c>
      <c r="U179" s="77">
        <v>506</v>
      </c>
    </row>
    <row r="180" spans="12:21" x14ac:dyDescent="0.3">
      <c r="L180" s="89">
        <v>40664.25</v>
      </c>
      <c r="M180" s="88" t="s">
        <v>134</v>
      </c>
      <c r="N180" s="88"/>
      <c r="O180" s="66">
        <v>235.12080651186994</v>
      </c>
      <c r="P180" s="66">
        <v>512</v>
      </c>
      <c r="Q180" s="62"/>
      <c r="R180" s="76">
        <v>105</v>
      </c>
      <c r="S180" s="76">
        <v>197</v>
      </c>
      <c r="T180" s="76">
        <v>497</v>
      </c>
      <c r="U180" s="77">
        <v>512</v>
      </c>
    </row>
    <row r="181" spans="12:21" x14ac:dyDescent="0.3">
      <c r="L181" s="89">
        <v>40695.25</v>
      </c>
      <c r="M181" s="88" t="s">
        <v>134</v>
      </c>
      <c r="N181" s="88"/>
      <c r="O181" s="66">
        <v>219.71467093430365</v>
      </c>
      <c r="P181" s="66">
        <v>354</v>
      </c>
      <c r="Q181" s="62"/>
      <c r="R181" s="76">
        <v>69</v>
      </c>
      <c r="S181" s="76">
        <v>130</v>
      </c>
      <c r="T181" s="76">
        <v>212</v>
      </c>
      <c r="U181" s="77">
        <v>354</v>
      </c>
    </row>
    <row r="182" spans="12:21" x14ac:dyDescent="0.3">
      <c r="L182" s="89">
        <v>40725.25</v>
      </c>
      <c r="M182" s="88" t="s">
        <v>134</v>
      </c>
      <c r="N182" s="88"/>
      <c r="O182" s="66">
        <v>122.84466440685395</v>
      </c>
      <c r="P182" s="66">
        <v>356</v>
      </c>
      <c r="Q182" s="76"/>
      <c r="R182" s="76">
        <v>70</v>
      </c>
      <c r="S182" s="76">
        <v>131</v>
      </c>
      <c r="T182" s="76">
        <v>214</v>
      </c>
      <c r="U182" s="77">
        <v>356</v>
      </c>
    </row>
    <row r="183" spans="12:21" x14ac:dyDescent="0.3">
      <c r="L183" s="89">
        <v>40756.25</v>
      </c>
      <c r="M183" s="88" t="s">
        <v>134</v>
      </c>
      <c r="N183" s="88"/>
      <c r="O183" s="66">
        <v>99.393043801142099</v>
      </c>
      <c r="P183" s="66">
        <v>366</v>
      </c>
      <c r="Q183" s="76"/>
      <c r="R183" s="76">
        <v>75</v>
      </c>
      <c r="S183" s="76">
        <v>137</v>
      </c>
      <c r="T183" s="76">
        <v>225</v>
      </c>
      <c r="U183" s="77">
        <v>366</v>
      </c>
    </row>
    <row r="184" spans="12:21" x14ac:dyDescent="0.3">
      <c r="L184" s="89">
        <v>40787.25</v>
      </c>
      <c r="M184" s="88" t="s">
        <v>134</v>
      </c>
      <c r="N184" s="88"/>
      <c r="O184" s="66">
        <v>72.128911349343539</v>
      </c>
      <c r="P184" s="66">
        <v>332</v>
      </c>
      <c r="Q184" s="76"/>
      <c r="R184" s="76">
        <v>57</v>
      </c>
      <c r="S184" s="76">
        <v>235</v>
      </c>
      <c r="T184" s="76">
        <v>264</v>
      </c>
      <c r="U184" s="77">
        <v>332</v>
      </c>
    </row>
    <row r="185" spans="12:21" x14ac:dyDescent="0.3">
      <c r="L185" s="89">
        <v>40817.25</v>
      </c>
      <c r="M185" s="88" t="s">
        <v>134</v>
      </c>
      <c r="N185" s="88"/>
      <c r="O185" s="66">
        <v>47.48571848048271</v>
      </c>
      <c r="P185" s="66">
        <v>328</v>
      </c>
      <c r="Q185" s="90"/>
      <c r="R185" s="76">
        <v>55</v>
      </c>
      <c r="S185" s="76">
        <v>233</v>
      </c>
      <c r="T185" s="76">
        <v>260</v>
      </c>
      <c r="U185" s="77">
        <v>328</v>
      </c>
    </row>
    <row r="186" spans="12:21" x14ac:dyDescent="0.3">
      <c r="L186" s="89">
        <v>40848.25</v>
      </c>
      <c r="M186" s="88" t="s">
        <v>134</v>
      </c>
      <c r="N186" s="88"/>
      <c r="O186" s="66">
        <v>51.628037526516373</v>
      </c>
      <c r="P186" s="66">
        <v>328</v>
      </c>
      <c r="Q186" s="76"/>
      <c r="R186" s="76">
        <v>55</v>
      </c>
      <c r="S186" s="76">
        <v>233</v>
      </c>
      <c r="T186" s="76">
        <v>260</v>
      </c>
      <c r="U186" s="77">
        <v>328</v>
      </c>
    </row>
    <row r="187" spans="12:21" x14ac:dyDescent="0.3">
      <c r="L187" s="89">
        <v>40878.25</v>
      </c>
      <c r="M187" s="88" t="s">
        <v>134</v>
      </c>
      <c r="N187" s="88"/>
      <c r="O187" s="66">
        <v>92.816083635918744</v>
      </c>
      <c r="P187" s="66">
        <v>211</v>
      </c>
      <c r="Q187" s="76"/>
      <c r="R187" s="76">
        <v>152</v>
      </c>
      <c r="S187" s="76">
        <v>319</v>
      </c>
      <c r="T187" s="76">
        <v>398</v>
      </c>
      <c r="U187" s="77">
        <v>211</v>
      </c>
    </row>
    <row r="188" spans="12:21" x14ac:dyDescent="0.3">
      <c r="L188" s="89">
        <v>40909.5</v>
      </c>
      <c r="M188" s="88" t="s">
        <v>134</v>
      </c>
      <c r="N188" s="88"/>
      <c r="O188" s="66">
        <v>59.552596947933374</v>
      </c>
      <c r="P188" s="66">
        <v>319</v>
      </c>
      <c r="Q188" s="76"/>
      <c r="R188" s="76">
        <v>151</v>
      </c>
      <c r="S188" s="76">
        <v>319</v>
      </c>
      <c r="T188" s="76">
        <v>398</v>
      </c>
      <c r="U188" s="77">
        <v>211</v>
      </c>
    </row>
    <row r="189" spans="12:21" x14ac:dyDescent="0.3">
      <c r="L189" s="89">
        <v>40940.5</v>
      </c>
      <c r="M189" s="88" t="s">
        <v>134</v>
      </c>
      <c r="N189" s="88"/>
      <c r="O189" s="66">
        <v>56.989355725685627</v>
      </c>
      <c r="P189" s="66">
        <v>185</v>
      </c>
      <c r="Q189" s="76"/>
      <c r="R189" s="76">
        <v>93</v>
      </c>
      <c r="S189" s="76">
        <v>185</v>
      </c>
      <c r="T189" s="76">
        <v>472</v>
      </c>
      <c r="U189" s="77">
        <v>488</v>
      </c>
    </row>
    <row r="190" spans="12:21" x14ac:dyDescent="0.3">
      <c r="L190" s="89">
        <v>40969</v>
      </c>
      <c r="M190" s="88" t="s">
        <v>134</v>
      </c>
      <c r="N190" s="88"/>
      <c r="O190" s="66">
        <v>119.89395646926781</v>
      </c>
      <c r="P190" s="66">
        <v>184</v>
      </c>
      <c r="Q190" s="76"/>
      <c r="R190" s="76">
        <v>92</v>
      </c>
      <c r="S190" s="76">
        <v>184</v>
      </c>
      <c r="T190" s="76">
        <v>472</v>
      </c>
      <c r="U190" s="77">
        <v>488</v>
      </c>
    </row>
    <row r="191" spans="12:21" x14ac:dyDescent="0.3">
      <c r="L191" s="89">
        <v>41000</v>
      </c>
      <c r="M191" s="88" t="s">
        <v>134</v>
      </c>
      <c r="N191" s="88"/>
      <c r="O191" s="66">
        <v>43.581494240747929</v>
      </c>
      <c r="P191" s="66">
        <v>193</v>
      </c>
      <c r="Q191" s="76"/>
      <c r="R191" s="76">
        <v>101</v>
      </c>
      <c r="S191" s="76">
        <v>193</v>
      </c>
      <c r="T191" s="76">
        <v>490</v>
      </c>
      <c r="U191" s="77">
        <v>506</v>
      </c>
    </row>
    <row r="192" spans="12:21" x14ac:dyDescent="0.3">
      <c r="L192" s="89">
        <v>41030</v>
      </c>
      <c r="M192" s="88" t="s">
        <v>134</v>
      </c>
      <c r="N192" s="88"/>
      <c r="O192" s="66">
        <v>69.142431507841081</v>
      </c>
      <c r="P192" s="66">
        <v>197</v>
      </c>
      <c r="Q192" s="76"/>
      <c r="R192" s="76">
        <v>105</v>
      </c>
      <c r="S192" s="76">
        <v>197</v>
      </c>
      <c r="T192" s="76">
        <v>497</v>
      </c>
      <c r="U192" s="77">
        <v>512</v>
      </c>
    </row>
    <row r="193" spans="12:21" x14ac:dyDescent="0.3">
      <c r="L193" s="89">
        <v>41061</v>
      </c>
      <c r="M193" s="88" t="s">
        <v>134</v>
      </c>
      <c r="N193" s="88"/>
      <c r="O193" s="66">
        <v>81.052433370979287</v>
      </c>
      <c r="P193" s="66">
        <v>130</v>
      </c>
      <c r="Q193" s="76"/>
      <c r="R193" s="76">
        <v>69</v>
      </c>
      <c r="S193" s="76">
        <v>130</v>
      </c>
      <c r="T193" s="76">
        <v>212</v>
      </c>
      <c r="U193" s="77">
        <v>354</v>
      </c>
    </row>
    <row r="194" spans="12:21" x14ac:dyDescent="0.3">
      <c r="L194" s="89">
        <v>41091</v>
      </c>
      <c r="M194" s="88" t="s">
        <v>134</v>
      </c>
      <c r="N194" s="88"/>
      <c r="O194" s="66">
        <v>68.480063595388245</v>
      </c>
      <c r="P194" s="66">
        <v>131</v>
      </c>
      <c r="Q194" s="76"/>
      <c r="R194" s="76">
        <v>70</v>
      </c>
      <c r="S194" s="76">
        <v>131</v>
      </c>
      <c r="T194" s="76">
        <v>214</v>
      </c>
      <c r="U194" s="77">
        <v>356</v>
      </c>
    </row>
    <row r="195" spans="12:21" x14ac:dyDescent="0.3">
      <c r="L195" s="89">
        <v>41122</v>
      </c>
      <c r="M195" s="88" t="s">
        <v>134</v>
      </c>
      <c r="N195" s="88"/>
      <c r="O195" s="66">
        <v>40.199878892911251</v>
      </c>
      <c r="P195" s="66">
        <v>137</v>
      </c>
      <c r="Q195" s="76"/>
      <c r="R195" s="76">
        <v>75</v>
      </c>
      <c r="S195" s="76">
        <v>137</v>
      </c>
      <c r="T195" s="76">
        <v>225</v>
      </c>
      <c r="U195" s="77">
        <v>366</v>
      </c>
    </row>
    <row r="196" spans="12:21" x14ac:dyDescent="0.3">
      <c r="L196" s="89">
        <v>41153</v>
      </c>
      <c r="M196" s="88" t="s">
        <v>134</v>
      </c>
      <c r="N196" s="88"/>
      <c r="O196" s="67">
        <v>17.851310795763681</v>
      </c>
      <c r="P196" s="66">
        <v>235</v>
      </c>
      <c r="Q196" s="76"/>
      <c r="R196" s="76">
        <v>57</v>
      </c>
      <c r="S196" s="76">
        <v>235</v>
      </c>
      <c r="T196" s="76">
        <v>264</v>
      </c>
      <c r="U196" s="77">
        <v>332</v>
      </c>
    </row>
    <row r="197" spans="12:21" x14ac:dyDescent="0.3">
      <c r="L197" s="89">
        <v>41183</v>
      </c>
      <c r="M197" s="88" t="s">
        <v>134</v>
      </c>
      <c r="N197" s="88"/>
      <c r="O197" s="66">
        <v>11.806777055955584</v>
      </c>
      <c r="P197" s="66">
        <v>233</v>
      </c>
      <c r="Q197" s="76"/>
      <c r="R197" s="76">
        <v>55</v>
      </c>
      <c r="S197" s="76">
        <v>233</v>
      </c>
      <c r="T197" s="76">
        <v>260</v>
      </c>
      <c r="U197" s="77">
        <v>328</v>
      </c>
    </row>
    <row r="198" spans="12:21" x14ac:dyDescent="0.3">
      <c r="L198" s="89">
        <v>41214</v>
      </c>
      <c r="M198" s="88" t="s">
        <v>134</v>
      </c>
      <c r="N198" s="88"/>
      <c r="O198" s="66">
        <v>35.285238515584943</v>
      </c>
      <c r="P198" s="66">
        <v>233</v>
      </c>
      <c r="Q198" s="76"/>
      <c r="R198" s="76">
        <v>55</v>
      </c>
      <c r="S198" s="76">
        <v>233</v>
      </c>
      <c r="T198" s="76">
        <v>260</v>
      </c>
      <c r="U198" s="77">
        <v>328</v>
      </c>
    </row>
    <row r="199" spans="12:21" x14ac:dyDescent="0.3">
      <c r="L199" s="89">
        <v>41244</v>
      </c>
      <c r="M199" s="88" t="s">
        <v>134</v>
      </c>
      <c r="N199" s="88"/>
      <c r="O199" s="66">
        <v>86.489423179598745</v>
      </c>
      <c r="P199" s="66">
        <v>319</v>
      </c>
      <c r="Q199" s="76"/>
      <c r="R199" s="76">
        <v>152</v>
      </c>
      <c r="S199" s="76">
        <v>319</v>
      </c>
      <c r="T199" s="76">
        <v>398</v>
      </c>
      <c r="U199" s="77">
        <v>211</v>
      </c>
    </row>
    <row r="200" spans="12:21" x14ac:dyDescent="0.3">
      <c r="L200" s="89">
        <v>41275</v>
      </c>
      <c r="M200" s="88" t="s">
        <v>134</v>
      </c>
      <c r="N200" s="88" t="s">
        <v>84</v>
      </c>
      <c r="O200" s="76">
        <v>98.575008348896276</v>
      </c>
      <c r="P200" s="76">
        <f>R200</f>
        <v>151</v>
      </c>
      <c r="Q200" s="76"/>
      <c r="R200" s="76">
        <v>151</v>
      </c>
      <c r="S200" s="76">
        <v>319</v>
      </c>
      <c r="T200" s="76">
        <v>398</v>
      </c>
      <c r="U200" s="77">
        <v>211</v>
      </c>
    </row>
    <row r="201" spans="12:21" x14ac:dyDescent="0.3">
      <c r="L201" s="89">
        <v>41306</v>
      </c>
      <c r="M201" s="88" t="s">
        <v>134</v>
      </c>
      <c r="N201" s="88" t="s">
        <v>84</v>
      </c>
      <c r="O201" s="76">
        <v>82.524245820212684</v>
      </c>
      <c r="P201" s="76">
        <f t="shared" ref="P201:P210" si="13">R201</f>
        <v>93</v>
      </c>
      <c r="Q201" s="76"/>
      <c r="R201" s="76">
        <v>93</v>
      </c>
      <c r="S201" s="76">
        <v>185</v>
      </c>
      <c r="T201" s="76">
        <v>472</v>
      </c>
      <c r="U201" s="77">
        <v>488</v>
      </c>
    </row>
    <row r="202" spans="12:21" x14ac:dyDescent="0.3">
      <c r="L202" s="89">
        <v>41334.25</v>
      </c>
      <c r="M202" s="88" t="s">
        <v>134</v>
      </c>
      <c r="N202" s="88" t="s">
        <v>84</v>
      </c>
      <c r="O202" s="76">
        <v>62.691796334510592</v>
      </c>
      <c r="P202" s="76">
        <f t="shared" si="13"/>
        <v>92</v>
      </c>
      <c r="Q202" s="76"/>
      <c r="R202" s="76">
        <v>92</v>
      </c>
      <c r="S202" s="76">
        <v>184</v>
      </c>
      <c r="T202" s="76">
        <v>472</v>
      </c>
      <c r="U202" s="77">
        <v>488</v>
      </c>
    </row>
    <row r="203" spans="12:21" x14ac:dyDescent="0.3">
      <c r="L203" s="89">
        <v>41365.25</v>
      </c>
      <c r="M203" s="88" t="s">
        <v>134</v>
      </c>
      <c r="N203" s="88" t="s">
        <v>84</v>
      </c>
      <c r="O203" s="76">
        <v>69.222542456650089</v>
      </c>
      <c r="P203" s="76">
        <f t="shared" si="13"/>
        <v>101</v>
      </c>
      <c r="Q203" s="76"/>
      <c r="R203" s="76">
        <v>101</v>
      </c>
      <c r="S203" s="76">
        <v>193</v>
      </c>
      <c r="T203" s="76">
        <v>490</v>
      </c>
      <c r="U203" s="77">
        <v>506</v>
      </c>
    </row>
    <row r="204" spans="12:21" x14ac:dyDescent="0.3">
      <c r="L204" s="89">
        <v>41395.25</v>
      </c>
      <c r="M204" s="88" t="s">
        <v>134</v>
      </c>
      <c r="N204" s="88" t="s">
        <v>84</v>
      </c>
      <c r="O204" s="76"/>
      <c r="P204" s="76">
        <f t="shared" si="13"/>
        <v>105</v>
      </c>
      <c r="Q204" s="76"/>
      <c r="R204" s="76">
        <v>105</v>
      </c>
      <c r="S204" s="76">
        <v>197</v>
      </c>
      <c r="T204" s="76">
        <v>497</v>
      </c>
      <c r="U204" s="77">
        <v>512</v>
      </c>
    </row>
    <row r="205" spans="12:21" x14ac:dyDescent="0.3">
      <c r="L205" s="89">
        <v>41426.25</v>
      </c>
      <c r="M205" s="88" t="s">
        <v>134</v>
      </c>
      <c r="N205" s="88" t="s">
        <v>84</v>
      </c>
      <c r="O205" s="76"/>
      <c r="P205" s="76">
        <f t="shared" si="13"/>
        <v>69</v>
      </c>
      <c r="Q205" s="76"/>
      <c r="R205" s="76">
        <v>69</v>
      </c>
      <c r="S205" s="76">
        <v>130</v>
      </c>
      <c r="T205" s="76">
        <v>212</v>
      </c>
      <c r="U205" s="77">
        <v>354</v>
      </c>
    </row>
    <row r="206" spans="12:21" x14ac:dyDescent="0.3">
      <c r="L206" s="89">
        <v>41456.25</v>
      </c>
      <c r="M206" s="88" t="s">
        <v>134</v>
      </c>
      <c r="N206" s="88" t="s">
        <v>84</v>
      </c>
      <c r="O206" s="76"/>
      <c r="P206" s="76">
        <f t="shared" si="13"/>
        <v>70</v>
      </c>
      <c r="Q206" s="76"/>
      <c r="R206" s="76">
        <v>70</v>
      </c>
      <c r="S206" s="76">
        <v>131</v>
      </c>
      <c r="T206" s="76">
        <v>214</v>
      </c>
      <c r="U206" s="77">
        <v>356</v>
      </c>
    </row>
    <row r="207" spans="12:21" x14ac:dyDescent="0.3">
      <c r="L207" s="89">
        <v>41487.25</v>
      </c>
      <c r="M207" s="88" t="s">
        <v>134</v>
      </c>
      <c r="N207" s="88" t="s">
        <v>84</v>
      </c>
      <c r="O207" s="76"/>
      <c r="P207" s="76">
        <f t="shared" si="13"/>
        <v>75</v>
      </c>
      <c r="Q207" s="76"/>
      <c r="R207" s="76">
        <v>75</v>
      </c>
      <c r="S207" s="76">
        <v>137</v>
      </c>
      <c r="T207" s="76">
        <v>225</v>
      </c>
      <c r="U207" s="77">
        <v>366</v>
      </c>
    </row>
    <row r="208" spans="12:21" x14ac:dyDescent="0.3">
      <c r="L208" s="89">
        <v>41518.25</v>
      </c>
      <c r="M208" s="88" t="s">
        <v>134</v>
      </c>
      <c r="N208" s="88" t="s">
        <v>84</v>
      </c>
      <c r="O208" s="76"/>
      <c r="P208" s="76">
        <f t="shared" si="13"/>
        <v>57</v>
      </c>
      <c r="Q208" s="76"/>
      <c r="R208" s="76">
        <v>57</v>
      </c>
      <c r="S208" s="76">
        <v>235</v>
      </c>
      <c r="T208" s="76">
        <v>264</v>
      </c>
      <c r="U208" s="77">
        <v>332</v>
      </c>
    </row>
    <row r="209" spans="12:21" x14ac:dyDescent="0.3">
      <c r="L209" s="89">
        <v>41548.25</v>
      </c>
      <c r="M209" s="88" t="s">
        <v>134</v>
      </c>
      <c r="N209" s="88" t="s">
        <v>84</v>
      </c>
      <c r="O209" s="76"/>
      <c r="P209" s="76">
        <f t="shared" si="13"/>
        <v>55</v>
      </c>
      <c r="Q209" s="76"/>
      <c r="R209" s="76">
        <v>55</v>
      </c>
      <c r="S209" s="76">
        <v>233</v>
      </c>
      <c r="T209" s="76">
        <v>260</v>
      </c>
      <c r="U209" s="77">
        <v>328</v>
      </c>
    </row>
    <row r="210" spans="12:21" x14ac:dyDescent="0.3">
      <c r="L210" s="89">
        <v>41579.25</v>
      </c>
      <c r="M210" s="88" t="s">
        <v>134</v>
      </c>
      <c r="N210" s="88" t="s">
        <v>84</v>
      </c>
      <c r="O210" s="76"/>
      <c r="P210" s="76">
        <f t="shared" si="13"/>
        <v>55</v>
      </c>
      <c r="Q210" s="76"/>
      <c r="R210" s="76">
        <v>55</v>
      </c>
      <c r="S210" s="76">
        <v>233</v>
      </c>
      <c r="T210" s="76">
        <v>260</v>
      </c>
      <c r="U210" s="77">
        <v>328</v>
      </c>
    </row>
    <row r="211" spans="12:21" x14ac:dyDescent="0.3">
      <c r="L211" s="89">
        <v>41609.25</v>
      </c>
      <c r="M211" s="88" t="s">
        <v>134</v>
      </c>
      <c r="N211" s="88" t="s">
        <v>84</v>
      </c>
      <c r="O211" s="76"/>
      <c r="P211" s="76">
        <f>R211</f>
        <v>152</v>
      </c>
      <c r="Q211" s="76"/>
      <c r="R211" s="76">
        <v>152</v>
      </c>
      <c r="S211" s="76">
        <v>319</v>
      </c>
      <c r="T211" s="76">
        <v>398</v>
      </c>
      <c r="U211" s="77">
        <v>211</v>
      </c>
    </row>
    <row r="212" spans="12:21" x14ac:dyDescent="0.3">
      <c r="L212" s="89">
        <v>41640.25</v>
      </c>
      <c r="M212" s="88" t="s">
        <v>134</v>
      </c>
      <c r="N212" s="88"/>
      <c r="O212" s="76"/>
      <c r="P212" s="76"/>
      <c r="Q212" s="76"/>
      <c r="R212" s="76">
        <v>151</v>
      </c>
      <c r="S212" s="76">
        <v>319</v>
      </c>
      <c r="T212" s="76">
        <v>398</v>
      </c>
      <c r="U212" s="77">
        <v>211</v>
      </c>
    </row>
    <row r="213" spans="12:21" x14ac:dyDescent="0.3">
      <c r="L213" s="89">
        <v>41671.25</v>
      </c>
      <c r="M213" s="88" t="s">
        <v>134</v>
      </c>
      <c r="N213" s="88"/>
      <c r="O213" s="76"/>
      <c r="P213" s="76"/>
      <c r="Q213" s="76"/>
      <c r="R213" s="76">
        <v>93</v>
      </c>
      <c r="S213" s="76">
        <v>185</v>
      </c>
      <c r="T213" s="76">
        <v>472</v>
      </c>
      <c r="U213" s="77">
        <v>488</v>
      </c>
    </row>
    <row r="214" spans="12:21" x14ac:dyDescent="0.3">
      <c r="L214" s="89">
        <v>41699.5</v>
      </c>
      <c r="M214" s="88" t="s">
        <v>134</v>
      </c>
      <c r="N214" s="88"/>
      <c r="O214" s="76"/>
      <c r="P214" s="76"/>
      <c r="Q214" s="76"/>
      <c r="R214" s="76">
        <v>92</v>
      </c>
      <c r="S214" s="76">
        <v>184</v>
      </c>
      <c r="T214" s="76">
        <v>472</v>
      </c>
      <c r="U214" s="77">
        <v>488</v>
      </c>
    </row>
    <row r="215" spans="12:21" x14ac:dyDescent="0.3">
      <c r="L215" s="89">
        <v>41730.5</v>
      </c>
      <c r="M215" s="88" t="s">
        <v>134</v>
      </c>
      <c r="N215" s="88"/>
      <c r="O215" s="76"/>
      <c r="P215" s="76"/>
      <c r="Q215" s="76"/>
      <c r="R215" s="76">
        <v>101</v>
      </c>
      <c r="S215" s="76">
        <v>193</v>
      </c>
      <c r="T215" s="76">
        <v>490</v>
      </c>
      <c r="U215" s="77">
        <v>506</v>
      </c>
    </row>
    <row r="216" spans="12:21" x14ac:dyDescent="0.3">
      <c r="L216" s="89">
        <v>41760.5</v>
      </c>
      <c r="M216" s="88" t="s">
        <v>134</v>
      </c>
      <c r="N216" s="88"/>
      <c r="O216" s="76"/>
      <c r="P216" s="76"/>
      <c r="Q216" s="76"/>
      <c r="R216" s="76">
        <v>105</v>
      </c>
      <c r="S216" s="76">
        <v>197</v>
      </c>
      <c r="T216" s="76">
        <v>497</v>
      </c>
      <c r="U216" s="77">
        <v>512</v>
      </c>
    </row>
    <row r="217" spans="12:21" x14ac:dyDescent="0.3">
      <c r="L217" s="89">
        <v>41791.5</v>
      </c>
      <c r="M217" s="88" t="s">
        <v>134</v>
      </c>
      <c r="N217" s="88"/>
      <c r="O217" s="76"/>
      <c r="P217" s="76"/>
      <c r="Q217" s="76"/>
      <c r="R217" s="76">
        <v>69</v>
      </c>
      <c r="S217" s="76">
        <v>130</v>
      </c>
      <c r="T217" s="76">
        <v>212</v>
      </c>
      <c r="U217" s="77">
        <v>354</v>
      </c>
    </row>
    <row r="218" spans="12:21" x14ac:dyDescent="0.3">
      <c r="L218" s="89">
        <v>41821.5</v>
      </c>
      <c r="M218" s="88" t="s">
        <v>134</v>
      </c>
      <c r="N218" s="88"/>
      <c r="O218" s="76"/>
      <c r="P218" s="76"/>
      <c r="Q218" s="76"/>
      <c r="R218" s="76">
        <v>70</v>
      </c>
      <c r="S218" s="76">
        <v>131</v>
      </c>
      <c r="T218" s="76">
        <v>214</v>
      </c>
      <c r="U218" s="77">
        <v>356</v>
      </c>
    </row>
    <row r="219" spans="12:21" x14ac:dyDescent="0.3">
      <c r="L219" s="89">
        <v>41852.5</v>
      </c>
      <c r="M219" s="88" t="s">
        <v>134</v>
      </c>
      <c r="N219" s="88"/>
      <c r="O219" s="76"/>
      <c r="P219" s="76"/>
      <c r="Q219" s="76"/>
      <c r="R219" s="76">
        <v>75</v>
      </c>
      <c r="S219" s="76">
        <v>137</v>
      </c>
      <c r="T219" s="76">
        <v>225</v>
      </c>
      <c r="U219" s="77">
        <v>366</v>
      </c>
    </row>
    <row r="220" spans="12:21" x14ac:dyDescent="0.3">
      <c r="L220" s="89">
        <v>41883.5</v>
      </c>
      <c r="M220" s="88" t="s">
        <v>134</v>
      </c>
      <c r="N220" s="88"/>
      <c r="O220" s="76"/>
      <c r="P220" s="76"/>
      <c r="Q220" s="76"/>
      <c r="R220" s="76">
        <v>57</v>
      </c>
      <c r="S220" s="76">
        <v>235</v>
      </c>
      <c r="T220" s="76">
        <v>264</v>
      </c>
      <c r="U220" s="77">
        <v>332</v>
      </c>
    </row>
    <row r="221" spans="12:21" x14ac:dyDescent="0.3">
      <c r="L221" s="89">
        <v>41913.5</v>
      </c>
      <c r="M221" s="88" t="s">
        <v>134</v>
      </c>
      <c r="N221" s="88"/>
      <c r="O221" s="76"/>
      <c r="P221" s="76"/>
      <c r="Q221" s="76"/>
      <c r="R221" s="76">
        <v>55</v>
      </c>
      <c r="S221" s="76">
        <v>233</v>
      </c>
      <c r="T221" s="76">
        <v>260</v>
      </c>
      <c r="U221" s="77">
        <v>328</v>
      </c>
    </row>
    <row r="222" spans="12:21" x14ac:dyDescent="0.3">
      <c r="L222" s="89">
        <v>41944.5</v>
      </c>
      <c r="M222" s="88" t="s">
        <v>134</v>
      </c>
      <c r="N222" s="88"/>
      <c r="O222" s="76"/>
      <c r="P222" s="76"/>
      <c r="Q222" s="76"/>
      <c r="R222" s="76">
        <v>55</v>
      </c>
      <c r="S222" s="76">
        <v>233</v>
      </c>
      <c r="T222" s="76">
        <v>260</v>
      </c>
      <c r="U222" s="77">
        <v>328</v>
      </c>
    </row>
    <row r="223" spans="12:21" x14ac:dyDescent="0.3">
      <c r="L223" s="89">
        <v>41974.5</v>
      </c>
      <c r="M223" s="88" t="s">
        <v>134</v>
      </c>
      <c r="N223" s="88"/>
      <c r="O223" s="76"/>
      <c r="P223" s="76"/>
      <c r="Q223" s="76"/>
      <c r="R223" s="76">
        <v>152</v>
      </c>
      <c r="S223" s="76">
        <v>319</v>
      </c>
      <c r="T223" s="76">
        <v>398</v>
      </c>
      <c r="U223" s="77">
        <v>211</v>
      </c>
    </row>
    <row r="224" spans="12:21" x14ac:dyDescent="0.3">
      <c r="L224" s="89">
        <v>42005.5</v>
      </c>
      <c r="M224" s="88" t="s">
        <v>134</v>
      </c>
      <c r="N224" s="88"/>
      <c r="O224" s="76"/>
      <c r="P224" s="76"/>
      <c r="Q224" s="76"/>
      <c r="R224" s="76">
        <v>119</v>
      </c>
      <c r="S224" s="76">
        <v>249</v>
      </c>
      <c r="T224" s="76">
        <v>309</v>
      </c>
      <c r="U224" s="77">
        <v>165</v>
      </c>
    </row>
    <row r="225" spans="12:21" x14ac:dyDescent="0.3">
      <c r="L225" s="89">
        <v>42036.5</v>
      </c>
      <c r="M225" s="88" t="s">
        <v>134</v>
      </c>
      <c r="N225" s="88"/>
      <c r="O225" s="76"/>
      <c r="P225" s="76"/>
      <c r="Q225" s="76"/>
      <c r="R225" s="76">
        <v>73</v>
      </c>
      <c r="S225" s="76">
        <v>144</v>
      </c>
      <c r="T225" s="76">
        <v>367</v>
      </c>
      <c r="U225" s="77">
        <v>382</v>
      </c>
    </row>
    <row r="226" spans="12:21" x14ac:dyDescent="0.3">
      <c r="L226" s="89">
        <v>42064.75</v>
      </c>
      <c r="M226" s="88" t="s">
        <v>134</v>
      </c>
      <c r="N226" s="88"/>
      <c r="O226" s="76"/>
      <c r="P226" s="76"/>
      <c r="Q226" s="76"/>
      <c r="R226" s="76">
        <v>72</v>
      </c>
      <c r="S226" s="76">
        <v>144</v>
      </c>
      <c r="T226" s="76">
        <v>367</v>
      </c>
      <c r="U226" s="77">
        <v>382</v>
      </c>
    </row>
    <row r="227" spans="12:21" x14ac:dyDescent="0.3">
      <c r="L227" s="89">
        <v>42095.75</v>
      </c>
      <c r="M227" s="88" t="s">
        <v>134</v>
      </c>
      <c r="N227" s="88"/>
      <c r="O227" s="76"/>
      <c r="P227" s="76"/>
      <c r="Q227" s="76"/>
      <c r="R227" s="76">
        <v>79</v>
      </c>
      <c r="S227" s="76">
        <v>151</v>
      </c>
      <c r="T227" s="76">
        <v>381</v>
      </c>
      <c r="U227" s="77">
        <v>396</v>
      </c>
    </row>
    <row r="228" spans="12:21" x14ac:dyDescent="0.3">
      <c r="L228" s="89">
        <v>42125.75</v>
      </c>
      <c r="M228" s="88" t="s">
        <v>134</v>
      </c>
      <c r="N228" s="88"/>
      <c r="O228" s="76"/>
      <c r="P228" s="76"/>
      <c r="Q228" s="76"/>
      <c r="R228" s="76">
        <v>82</v>
      </c>
      <c r="S228" s="76">
        <v>154</v>
      </c>
      <c r="T228" s="76">
        <v>386</v>
      </c>
      <c r="U228" s="77">
        <v>401</v>
      </c>
    </row>
    <row r="229" spans="12:21" x14ac:dyDescent="0.3">
      <c r="L229" s="89">
        <v>42156.75</v>
      </c>
      <c r="M229" s="88" t="s">
        <v>134</v>
      </c>
      <c r="N229" s="88"/>
      <c r="O229" s="76"/>
      <c r="P229" s="76"/>
      <c r="Q229" s="76"/>
      <c r="R229" s="76">
        <v>54</v>
      </c>
      <c r="S229" s="76">
        <v>101</v>
      </c>
      <c r="T229" s="76">
        <v>165</v>
      </c>
      <c r="U229" s="77">
        <v>277</v>
      </c>
    </row>
    <row r="230" spans="12:21" x14ac:dyDescent="0.3">
      <c r="L230" s="89">
        <v>42186.75</v>
      </c>
      <c r="M230" s="88" t="s">
        <v>134</v>
      </c>
      <c r="N230" s="88"/>
      <c r="O230" s="76"/>
      <c r="P230" s="76"/>
      <c r="Q230" s="76"/>
      <c r="R230" s="76">
        <v>55</v>
      </c>
      <c r="S230" s="76">
        <v>102</v>
      </c>
      <c r="T230" s="76">
        <v>166</v>
      </c>
      <c r="U230" s="77">
        <v>279</v>
      </c>
    </row>
    <row r="231" spans="12:21" x14ac:dyDescent="0.3">
      <c r="L231" s="89">
        <v>42217.75</v>
      </c>
      <c r="M231" s="88" t="s">
        <v>134</v>
      </c>
      <c r="N231" s="88"/>
      <c r="O231" s="76"/>
      <c r="P231" s="76"/>
      <c r="Q231" s="76"/>
      <c r="R231" s="76">
        <v>59</v>
      </c>
      <c r="S231" s="76">
        <v>107</v>
      </c>
      <c r="T231" s="76">
        <v>175</v>
      </c>
      <c r="U231" s="77">
        <v>287</v>
      </c>
    </row>
    <row r="232" spans="12:21" x14ac:dyDescent="0.3">
      <c r="L232" s="89">
        <v>42248.75</v>
      </c>
      <c r="M232" s="88" t="s">
        <v>134</v>
      </c>
      <c r="N232" s="88"/>
      <c r="O232" s="76"/>
      <c r="P232" s="76"/>
      <c r="Q232" s="76"/>
      <c r="R232" s="76">
        <v>45</v>
      </c>
      <c r="S232" s="76">
        <v>183</v>
      </c>
      <c r="T232" s="76">
        <v>205</v>
      </c>
      <c r="U232" s="77">
        <v>260</v>
      </c>
    </row>
    <row r="233" spans="12:21" x14ac:dyDescent="0.3">
      <c r="L233" s="89">
        <v>42278.75</v>
      </c>
      <c r="M233" s="88" t="s">
        <v>134</v>
      </c>
      <c r="N233" s="88"/>
      <c r="O233" s="76"/>
      <c r="P233" s="76"/>
      <c r="Q233" s="76"/>
      <c r="R233" s="76">
        <v>43</v>
      </c>
      <c r="S233" s="76">
        <v>182</v>
      </c>
      <c r="T233" s="76">
        <v>202</v>
      </c>
      <c r="U233" s="77">
        <v>257</v>
      </c>
    </row>
    <row r="234" spans="12:21" x14ac:dyDescent="0.3">
      <c r="L234" s="89">
        <v>42309.75</v>
      </c>
      <c r="M234" s="88" t="s">
        <v>134</v>
      </c>
      <c r="N234" s="88"/>
      <c r="O234" s="76"/>
      <c r="P234" s="76"/>
      <c r="Q234" s="76"/>
      <c r="R234" s="76">
        <v>43</v>
      </c>
      <c r="S234" s="76">
        <v>182</v>
      </c>
      <c r="T234" s="76">
        <v>202</v>
      </c>
      <c r="U234" s="77">
        <v>257</v>
      </c>
    </row>
    <row r="235" spans="12:21" x14ac:dyDescent="0.3">
      <c r="L235" s="89">
        <v>42339.75</v>
      </c>
      <c r="M235" s="88" t="s">
        <v>134</v>
      </c>
      <c r="N235" s="88"/>
      <c r="O235" s="76"/>
      <c r="P235" s="76"/>
      <c r="Q235" s="76"/>
      <c r="R235" s="76">
        <v>119</v>
      </c>
      <c r="S235" s="76">
        <v>249</v>
      </c>
      <c r="T235" s="76">
        <v>309</v>
      </c>
      <c r="U235" s="77">
        <v>165</v>
      </c>
    </row>
    <row r="236" spans="12:21" x14ac:dyDescent="0.3">
      <c r="L236" s="89">
        <v>42370.75</v>
      </c>
      <c r="M236" s="88" t="s">
        <v>134</v>
      </c>
      <c r="N236" s="88"/>
      <c r="O236" s="76"/>
      <c r="P236" s="76"/>
      <c r="Q236" s="76"/>
      <c r="R236" s="76">
        <v>86</v>
      </c>
      <c r="S236" s="76">
        <v>179</v>
      </c>
      <c r="T236" s="76">
        <v>221</v>
      </c>
      <c r="U236" s="77">
        <v>120</v>
      </c>
    </row>
    <row r="237" spans="12:21" x14ac:dyDescent="0.3">
      <c r="L237" s="89">
        <v>42401.75</v>
      </c>
      <c r="M237" s="88" t="s">
        <v>134</v>
      </c>
      <c r="N237" s="88"/>
      <c r="O237" s="76"/>
      <c r="P237" s="76"/>
      <c r="Q237" s="76"/>
      <c r="R237" s="76">
        <v>53</v>
      </c>
      <c r="S237" s="76">
        <v>104</v>
      </c>
      <c r="T237" s="76">
        <v>262</v>
      </c>
      <c r="U237" s="77">
        <v>277</v>
      </c>
    </row>
    <row r="238" spans="12:21" x14ac:dyDescent="0.3">
      <c r="L238" s="89">
        <v>42430</v>
      </c>
      <c r="M238" s="88" t="s">
        <v>134</v>
      </c>
      <c r="N238" s="88"/>
      <c r="O238" s="76"/>
      <c r="P238" s="76"/>
      <c r="Q238" s="76"/>
      <c r="R238" s="76">
        <v>52</v>
      </c>
      <c r="S238" s="76">
        <v>103</v>
      </c>
      <c r="T238" s="76">
        <v>262</v>
      </c>
      <c r="U238" s="77">
        <v>277</v>
      </c>
    </row>
    <row r="239" spans="12:21" x14ac:dyDescent="0.3">
      <c r="L239" s="89">
        <v>42461</v>
      </c>
      <c r="M239" s="88" t="s">
        <v>134</v>
      </c>
      <c r="N239" s="88"/>
      <c r="O239" s="76"/>
      <c r="P239" s="76"/>
      <c r="Q239" s="76"/>
      <c r="R239" s="76">
        <v>58</v>
      </c>
      <c r="S239" s="76">
        <v>108</v>
      </c>
      <c r="T239" s="76">
        <v>271</v>
      </c>
      <c r="U239" s="77">
        <v>287</v>
      </c>
    </row>
    <row r="240" spans="12:21" x14ac:dyDescent="0.3">
      <c r="L240" s="89">
        <v>42491</v>
      </c>
      <c r="M240" s="88" t="s">
        <v>134</v>
      </c>
      <c r="N240" s="88"/>
      <c r="O240" s="76"/>
      <c r="P240" s="76"/>
      <c r="Q240" s="76"/>
      <c r="R240" s="76">
        <v>60</v>
      </c>
      <c r="S240" s="76">
        <v>110</v>
      </c>
      <c r="T240" s="76">
        <v>275</v>
      </c>
      <c r="U240" s="77">
        <v>290</v>
      </c>
    </row>
    <row r="241" spans="12:21" x14ac:dyDescent="0.3">
      <c r="L241" s="89">
        <v>42522</v>
      </c>
      <c r="M241" s="88" t="s">
        <v>134</v>
      </c>
      <c r="N241" s="88"/>
      <c r="O241" s="76"/>
      <c r="P241" s="76"/>
      <c r="Q241" s="76"/>
      <c r="R241" s="76">
        <v>39</v>
      </c>
      <c r="S241" s="76">
        <v>73</v>
      </c>
      <c r="T241" s="76">
        <v>117</v>
      </c>
      <c r="U241" s="77">
        <v>201</v>
      </c>
    </row>
    <row r="242" spans="12:21" x14ac:dyDescent="0.3">
      <c r="L242" s="89">
        <v>42552</v>
      </c>
      <c r="M242" s="88" t="s">
        <v>134</v>
      </c>
      <c r="N242" s="88"/>
      <c r="O242" s="76"/>
      <c r="P242" s="76"/>
      <c r="Q242" s="76"/>
      <c r="R242" s="76">
        <v>40</v>
      </c>
      <c r="S242" s="76">
        <v>73</v>
      </c>
      <c r="T242" s="76">
        <v>119</v>
      </c>
      <c r="U242" s="77">
        <v>202</v>
      </c>
    </row>
    <row r="243" spans="12:21" x14ac:dyDescent="0.3">
      <c r="L243" s="89">
        <v>42583</v>
      </c>
      <c r="M243" s="88" t="s">
        <v>134</v>
      </c>
      <c r="N243" s="88"/>
      <c r="O243" s="76"/>
      <c r="P243" s="76"/>
      <c r="Q243" s="76"/>
      <c r="R243" s="76">
        <v>43</v>
      </c>
      <c r="S243" s="76">
        <v>77</v>
      </c>
      <c r="T243" s="76">
        <v>125</v>
      </c>
      <c r="U243" s="77">
        <v>208</v>
      </c>
    </row>
    <row r="244" spans="12:21" x14ac:dyDescent="0.3">
      <c r="L244" s="89">
        <v>42614</v>
      </c>
      <c r="M244" s="88" t="s">
        <v>134</v>
      </c>
      <c r="N244" s="88"/>
      <c r="O244" s="76"/>
      <c r="P244" s="76"/>
      <c r="Q244" s="76"/>
      <c r="R244" s="76">
        <v>32</v>
      </c>
      <c r="S244" s="76">
        <v>132</v>
      </c>
      <c r="T244" s="76">
        <v>146</v>
      </c>
      <c r="U244" s="77">
        <v>188</v>
      </c>
    </row>
    <row r="245" spans="12:21" x14ac:dyDescent="0.3">
      <c r="L245" s="89">
        <v>42644</v>
      </c>
      <c r="M245" s="88" t="s">
        <v>134</v>
      </c>
      <c r="N245" s="88"/>
      <c r="O245" s="76"/>
      <c r="P245" s="76"/>
      <c r="Q245" s="76"/>
      <c r="R245" s="76">
        <v>31</v>
      </c>
      <c r="S245" s="76">
        <v>131</v>
      </c>
      <c r="T245" s="76">
        <v>144</v>
      </c>
      <c r="U245" s="77">
        <v>186</v>
      </c>
    </row>
    <row r="246" spans="12:21" x14ac:dyDescent="0.3">
      <c r="L246" s="89">
        <v>42675</v>
      </c>
      <c r="M246" s="88" t="s">
        <v>134</v>
      </c>
      <c r="N246" s="88"/>
      <c r="O246" s="76"/>
      <c r="P246" s="76"/>
      <c r="Q246" s="76"/>
      <c r="R246" s="76">
        <v>31</v>
      </c>
      <c r="S246" s="76">
        <v>131</v>
      </c>
      <c r="T246" s="76">
        <v>144</v>
      </c>
      <c r="U246" s="77">
        <v>186</v>
      </c>
    </row>
    <row r="247" spans="12:21" x14ac:dyDescent="0.3">
      <c r="L247" s="89">
        <v>42705</v>
      </c>
      <c r="M247" s="88" t="s">
        <v>134</v>
      </c>
      <c r="N247" s="88"/>
      <c r="O247" s="76"/>
      <c r="P247" s="76"/>
      <c r="Q247" s="76"/>
      <c r="R247" s="76">
        <v>87</v>
      </c>
      <c r="S247" s="76">
        <v>179</v>
      </c>
      <c r="T247" s="76">
        <v>221</v>
      </c>
      <c r="U247" s="77">
        <v>120</v>
      </c>
    </row>
    <row r="248" spans="12:21" x14ac:dyDescent="0.3">
      <c r="L248" s="89">
        <v>42736</v>
      </c>
      <c r="M248" s="88" t="s">
        <v>134</v>
      </c>
      <c r="N248" s="88"/>
      <c r="O248" s="76"/>
      <c r="P248" s="76"/>
      <c r="Q248" s="76"/>
      <c r="R248" s="76">
        <v>54</v>
      </c>
      <c r="S248" s="76">
        <v>109</v>
      </c>
      <c r="T248" s="76">
        <v>132</v>
      </c>
      <c r="U248" s="77">
        <v>74</v>
      </c>
    </row>
    <row r="249" spans="12:21" x14ac:dyDescent="0.3">
      <c r="L249" s="89">
        <v>42767</v>
      </c>
      <c r="M249" s="88" t="s">
        <v>134</v>
      </c>
      <c r="N249" s="88"/>
      <c r="O249" s="76"/>
      <c r="P249" s="76"/>
      <c r="Q249" s="76"/>
      <c r="R249" s="76">
        <v>33</v>
      </c>
      <c r="S249" s="76">
        <v>63</v>
      </c>
      <c r="T249" s="76">
        <v>156</v>
      </c>
      <c r="U249" s="77">
        <v>171</v>
      </c>
    </row>
    <row r="250" spans="12:21" x14ac:dyDescent="0.3">
      <c r="L250" s="89">
        <v>42795.25</v>
      </c>
      <c r="M250" s="88" t="s">
        <v>134</v>
      </c>
      <c r="N250" s="88"/>
      <c r="O250" s="76"/>
      <c r="P250" s="76"/>
      <c r="Q250" s="76"/>
      <c r="R250" s="76">
        <v>33</v>
      </c>
      <c r="S250" s="76">
        <v>63</v>
      </c>
      <c r="T250" s="76">
        <v>156</v>
      </c>
      <c r="U250" s="77">
        <v>171</v>
      </c>
    </row>
    <row r="251" spans="12:21" x14ac:dyDescent="0.3">
      <c r="L251" s="89">
        <v>42826.25</v>
      </c>
      <c r="M251" s="88" t="s">
        <v>134</v>
      </c>
      <c r="N251" s="88"/>
      <c r="O251" s="76"/>
      <c r="P251" s="76"/>
      <c r="Q251" s="76"/>
      <c r="R251" s="76">
        <v>36</v>
      </c>
      <c r="S251" s="76">
        <v>66</v>
      </c>
      <c r="T251" s="76">
        <v>162</v>
      </c>
      <c r="U251" s="77">
        <v>177</v>
      </c>
    </row>
    <row r="252" spans="12:21" x14ac:dyDescent="0.3">
      <c r="L252" s="89">
        <v>42856.25</v>
      </c>
      <c r="M252" s="88" t="s">
        <v>134</v>
      </c>
      <c r="N252" s="88"/>
      <c r="O252" s="76"/>
      <c r="P252" s="76"/>
      <c r="Q252" s="76"/>
      <c r="R252" s="76">
        <v>37</v>
      </c>
      <c r="S252" s="76">
        <v>67</v>
      </c>
      <c r="T252" s="76">
        <v>165</v>
      </c>
      <c r="U252" s="77">
        <v>179</v>
      </c>
    </row>
    <row r="253" spans="12:21" x14ac:dyDescent="0.3">
      <c r="L253" s="89">
        <v>42887.25</v>
      </c>
      <c r="M253" s="88" t="s">
        <v>134</v>
      </c>
      <c r="N253" s="88"/>
      <c r="O253" s="76"/>
      <c r="P253" s="76"/>
      <c r="Q253" s="76"/>
      <c r="R253" s="76">
        <v>24</v>
      </c>
      <c r="S253" s="76">
        <v>44</v>
      </c>
      <c r="T253" s="76">
        <v>70</v>
      </c>
      <c r="U253" s="77">
        <v>124</v>
      </c>
    </row>
    <row r="254" spans="12:21" x14ac:dyDescent="0.3">
      <c r="L254" s="89">
        <v>42917.25</v>
      </c>
      <c r="M254" s="88" t="s">
        <v>134</v>
      </c>
      <c r="N254" s="88"/>
      <c r="O254" s="76"/>
      <c r="P254" s="76"/>
      <c r="Q254" s="76"/>
      <c r="R254" s="76">
        <v>25</v>
      </c>
      <c r="S254" s="76">
        <v>45</v>
      </c>
      <c r="T254" s="76">
        <v>71</v>
      </c>
      <c r="U254" s="77">
        <v>125</v>
      </c>
    </row>
    <row r="255" spans="12:21" x14ac:dyDescent="0.3">
      <c r="L255" s="89">
        <v>42948.25</v>
      </c>
      <c r="M255" s="88" t="s">
        <v>134</v>
      </c>
      <c r="N255" s="88"/>
      <c r="O255" s="76"/>
      <c r="P255" s="76"/>
      <c r="Q255" s="76"/>
      <c r="R255" s="76">
        <v>27</v>
      </c>
      <c r="S255" s="76">
        <v>47</v>
      </c>
      <c r="T255" s="76">
        <v>74</v>
      </c>
      <c r="U255" s="77">
        <v>128</v>
      </c>
    </row>
    <row r="256" spans="12:21" x14ac:dyDescent="0.3">
      <c r="L256" s="89">
        <v>42979.25</v>
      </c>
      <c r="M256" s="88" t="s">
        <v>134</v>
      </c>
      <c r="N256" s="88"/>
      <c r="O256" s="76"/>
      <c r="P256" s="76"/>
      <c r="Q256" s="76"/>
      <c r="R256" s="76">
        <v>20</v>
      </c>
      <c r="S256" s="76">
        <v>80</v>
      </c>
      <c r="T256" s="76">
        <v>87</v>
      </c>
      <c r="U256" s="77">
        <v>116</v>
      </c>
    </row>
    <row r="257" spans="12:21" x14ac:dyDescent="0.3">
      <c r="L257" s="89">
        <v>43009.25</v>
      </c>
      <c r="M257" s="88" t="s">
        <v>134</v>
      </c>
      <c r="N257" s="88"/>
      <c r="O257" s="76"/>
      <c r="P257" s="76"/>
      <c r="Q257" s="76"/>
      <c r="R257" s="76">
        <v>20</v>
      </c>
      <c r="S257" s="76">
        <v>79</v>
      </c>
      <c r="T257" s="76">
        <v>86</v>
      </c>
      <c r="U257" s="77">
        <v>115</v>
      </c>
    </row>
    <row r="258" spans="12:21" x14ac:dyDescent="0.3">
      <c r="L258" s="89">
        <v>43040.25</v>
      </c>
      <c r="M258" s="88" t="s">
        <v>134</v>
      </c>
      <c r="N258" s="88"/>
      <c r="O258" s="76"/>
      <c r="P258" s="76"/>
      <c r="Q258" s="76"/>
      <c r="R258" s="76">
        <v>20</v>
      </c>
      <c r="S258" s="76">
        <v>79</v>
      </c>
      <c r="T258" s="76">
        <v>86</v>
      </c>
      <c r="U258" s="77">
        <v>115</v>
      </c>
    </row>
    <row r="259" spans="12:21" x14ac:dyDescent="0.3">
      <c r="L259" s="89">
        <v>43070.25</v>
      </c>
      <c r="M259" s="88" t="s">
        <v>134</v>
      </c>
      <c r="N259" s="88"/>
      <c r="O259" s="76"/>
      <c r="P259" s="76"/>
      <c r="Q259" s="76"/>
      <c r="R259" s="76">
        <v>54</v>
      </c>
      <c r="S259" s="76">
        <v>109</v>
      </c>
      <c r="T259" s="76">
        <v>132</v>
      </c>
      <c r="U259" s="77">
        <v>74</v>
      </c>
    </row>
    <row r="260" spans="12:21" x14ac:dyDescent="0.3">
      <c r="L260" s="89">
        <v>43101.25</v>
      </c>
      <c r="M260" s="88" t="s">
        <v>134</v>
      </c>
      <c r="N260" s="88"/>
      <c r="O260" s="76"/>
      <c r="P260" s="76"/>
      <c r="Q260" s="76"/>
      <c r="R260" s="76">
        <v>150</v>
      </c>
      <c r="S260" s="76">
        <v>300</v>
      </c>
      <c r="T260" s="76">
        <v>398</v>
      </c>
      <c r="U260" s="77">
        <v>211</v>
      </c>
    </row>
    <row r="261" spans="12:21" x14ac:dyDescent="0.3">
      <c r="L261" s="89">
        <v>43132.25</v>
      </c>
      <c r="M261" s="88" t="s">
        <v>134</v>
      </c>
      <c r="N261" s="88"/>
      <c r="O261" s="76"/>
      <c r="P261" s="76"/>
      <c r="Q261" s="76"/>
      <c r="R261" s="76">
        <v>93</v>
      </c>
      <c r="S261" s="76">
        <v>185</v>
      </c>
      <c r="T261" s="76">
        <v>472</v>
      </c>
      <c r="U261" s="77">
        <v>488</v>
      </c>
    </row>
    <row r="262" spans="12:21" x14ac:dyDescent="0.3">
      <c r="L262" s="89">
        <v>43160.5</v>
      </c>
      <c r="M262" s="88" t="s">
        <v>134</v>
      </c>
      <c r="N262" s="88"/>
      <c r="O262" s="76"/>
      <c r="P262" s="76"/>
      <c r="Q262" s="76"/>
      <c r="R262" s="76">
        <v>92</v>
      </c>
      <c r="S262" s="76">
        <v>184</v>
      </c>
      <c r="T262" s="76">
        <v>472</v>
      </c>
      <c r="U262" s="77">
        <v>488</v>
      </c>
    </row>
    <row r="263" spans="12:21" x14ac:dyDescent="0.3">
      <c r="L263" s="89">
        <v>43191.5</v>
      </c>
      <c r="M263" s="88" t="s">
        <v>134</v>
      </c>
      <c r="N263" s="88"/>
      <c r="O263" s="76"/>
      <c r="P263" s="76"/>
      <c r="Q263" s="76"/>
      <c r="R263" s="76">
        <v>101</v>
      </c>
      <c r="S263" s="76">
        <v>193</v>
      </c>
      <c r="T263" s="76">
        <v>490</v>
      </c>
      <c r="U263" s="77">
        <v>506</v>
      </c>
    </row>
    <row r="264" spans="12:21" x14ac:dyDescent="0.3">
      <c r="L264" s="89">
        <v>43221.5</v>
      </c>
      <c r="M264" s="88" t="s">
        <v>134</v>
      </c>
      <c r="N264" s="88"/>
      <c r="O264" s="76"/>
      <c r="P264" s="76"/>
      <c r="Q264" s="76"/>
      <c r="R264" s="76">
        <v>105</v>
      </c>
      <c r="S264" s="76">
        <v>197</v>
      </c>
      <c r="T264" s="76">
        <v>497</v>
      </c>
      <c r="U264" s="77">
        <v>512</v>
      </c>
    </row>
    <row r="265" spans="12:21" x14ac:dyDescent="0.3">
      <c r="L265" s="89">
        <v>43252.5</v>
      </c>
      <c r="M265" s="88" t="s">
        <v>134</v>
      </c>
      <c r="N265" s="88"/>
      <c r="O265" s="76"/>
      <c r="P265" s="76"/>
      <c r="Q265" s="76"/>
      <c r="R265" s="76">
        <v>69</v>
      </c>
      <c r="S265" s="76">
        <v>130</v>
      </c>
      <c r="T265" s="76">
        <v>212</v>
      </c>
      <c r="U265" s="77">
        <v>354</v>
      </c>
    </row>
    <row r="266" spans="12:21" x14ac:dyDescent="0.3">
      <c r="L266" s="89">
        <v>43282.5</v>
      </c>
      <c r="M266" s="88" t="s">
        <v>134</v>
      </c>
      <c r="N266" s="88"/>
      <c r="O266" s="76"/>
      <c r="P266" s="76"/>
      <c r="Q266" s="76"/>
      <c r="R266" s="76">
        <v>70</v>
      </c>
      <c r="S266" s="76">
        <v>131</v>
      </c>
      <c r="T266" s="76">
        <v>214</v>
      </c>
      <c r="U266" s="77">
        <v>356</v>
      </c>
    </row>
    <row r="267" spans="12:21" x14ac:dyDescent="0.3">
      <c r="L267" s="89">
        <v>43313.5</v>
      </c>
      <c r="M267" s="88" t="s">
        <v>134</v>
      </c>
      <c r="N267" s="88"/>
      <c r="O267" s="76"/>
      <c r="P267" s="76"/>
      <c r="Q267" s="76"/>
      <c r="R267" s="76">
        <v>75</v>
      </c>
      <c r="S267" s="76">
        <v>137</v>
      </c>
      <c r="T267" s="76">
        <v>225</v>
      </c>
      <c r="U267" s="77">
        <v>366</v>
      </c>
    </row>
    <row r="268" spans="12:21" x14ac:dyDescent="0.3">
      <c r="L268" s="89">
        <v>43344.5</v>
      </c>
      <c r="M268" s="88" t="s">
        <v>134</v>
      </c>
      <c r="N268" s="88"/>
      <c r="O268" s="76"/>
      <c r="P268" s="76"/>
      <c r="Q268" s="76"/>
      <c r="R268" s="76">
        <v>57</v>
      </c>
      <c r="S268" s="76">
        <v>235</v>
      </c>
      <c r="T268" s="76">
        <v>264</v>
      </c>
      <c r="U268" s="77">
        <v>332</v>
      </c>
    </row>
    <row r="269" spans="12:21" x14ac:dyDescent="0.3">
      <c r="L269" s="89">
        <v>43374.5</v>
      </c>
      <c r="M269" s="88" t="s">
        <v>134</v>
      </c>
      <c r="N269" s="88"/>
      <c r="O269" s="76"/>
      <c r="P269" s="76"/>
      <c r="Q269" s="76"/>
      <c r="R269" s="76">
        <v>55</v>
      </c>
      <c r="S269" s="76">
        <v>233</v>
      </c>
      <c r="T269" s="76">
        <v>260</v>
      </c>
      <c r="U269" s="77">
        <v>328</v>
      </c>
    </row>
    <row r="270" spans="12:21" x14ac:dyDescent="0.3">
      <c r="L270" s="89">
        <v>43405.5</v>
      </c>
      <c r="M270" s="88" t="s">
        <v>134</v>
      </c>
      <c r="N270" s="88"/>
      <c r="O270" s="76"/>
      <c r="P270" s="76"/>
      <c r="Q270" s="76"/>
      <c r="R270" s="76">
        <v>55</v>
      </c>
      <c r="S270" s="76">
        <v>233</v>
      </c>
      <c r="T270" s="76">
        <v>260</v>
      </c>
      <c r="U270" s="77">
        <v>328</v>
      </c>
    </row>
    <row r="271" spans="12:21" x14ac:dyDescent="0.3">
      <c r="L271" s="89">
        <v>43435.5</v>
      </c>
      <c r="M271" s="88" t="s">
        <v>134</v>
      </c>
      <c r="N271" s="88"/>
      <c r="O271" s="76"/>
      <c r="P271" s="76"/>
      <c r="Q271" s="76"/>
      <c r="R271" s="76">
        <v>150</v>
      </c>
      <c r="S271" s="76">
        <v>300</v>
      </c>
      <c r="T271" s="76">
        <v>398</v>
      </c>
      <c r="U271" s="77">
        <v>211</v>
      </c>
    </row>
    <row r="272" spans="12:21" x14ac:dyDescent="0.3">
      <c r="L272" s="89">
        <v>43466.5</v>
      </c>
      <c r="M272" s="88" t="s">
        <v>134</v>
      </c>
      <c r="N272" s="88"/>
      <c r="O272" s="76"/>
      <c r="P272" s="76"/>
      <c r="Q272" s="76"/>
      <c r="R272" s="76">
        <v>150</v>
      </c>
      <c r="S272" s="76">
        <v>300</v>
      </c>
      <c r="T272" s="76">
        <v>398</v>
      </c>
      <c r="U272" s="77">
        <v>211</v>
      </c>
    </row>
    <row r="273" spans="12:21" x14ac:dyDescent="0.3">
      <c r="L273" s="89">
        <v>43497.5</v>
      </c>
      <c r="M273" s="88" t="s">
        <v>134</v>
      </c>
      <c r="N273" s="88"/>
      <c r="O273" s="76"/>
      <c r="P273" s="76"/>
      <c r="Q273" s="76"/>
      <c r="R273" s="76">
        <v>93</v>
      </c>
      <c r="S273" s="76">
        <v>185</v>
      </c>
      <c r="T273" s="76">
        <v>472</v>
      </c>
      <c r="U273" s="77">
        <v>488</v>
      </c>
    </row>
    <row r="274" spans="12:21" x14ac:dyDescent="0.3">
      <c r="L274" s="89">
        <v>43525.75</v>
      </c>
      <c r="M274" s="88" t="s">
        <v>134</v>
      </c>
      <c r="N274" s="88"/>
      <c r="O274" s="76"/>
      <c r="P274" s="76"/>
      <c r="Q274" s="76"/>
      <c r="R274" s="76">
        <v>92</v>
      </c>
      <c r="S274" s="76">
        <v>184</v>
      </c>
      <c r="T274" s="76">
        <v>472</v>
      </c>
      <c r="U274" s="77">
        <v>488</v>
      </c>
    </row>
    <row r="275" spans="12:21" x14ac:dyDescent="0.3">
      <c r="L275" s="89">
        <v>43556.75</v>
      </c>
      <c r="M275" s="88" t="s">
        <v>134</v>
      </c>
      <c r="N275" s="88"/>
      <c r="O275" s="76"/>
      <c r="P275" s="76"/>
      <c r="Q275" s="76"/>
      <c r="R275" s="76">
        <v>101</v>
      </c>
      <c r="S275" s="76">
        <v>193</v>
      </c>
      <c r="T275" s="76">
        <v>490</v>
      </c>
      <c r="U275" s="77">
        <v>506</v>
      </c>
    </row>
    <row r="276" spans="12:21" x14ac:dyDescent="0.3">
      <c r="L276" s="89">
        <v>43586.75</v>
      </c>
      <c r="M276" s="88" t="s">
        <v>134</v>
      </c>
      <c r="N276" s="88"/>
      <c r="O276" s="76"/>
      <c r="P276" s="76"/>
      <c r="Q276" s="76"/>
      <c r="R276" s="76">
        <v>105</v>
      </c>
      <c r="S276" s="76">
        <v>197</v>
      </c>
      <c r="T276" s="76">
        <v>497</v>
      </c>
      <c r="U276" s="77">
        <v>512</v>
      </c>
    </row>
    <row r="277" spans="12:21" x14ac:dyDescent="0.3">
      <c r="L277" s="89">
        <v>43617.75</v>
      </c>
      <c r="M277" s="88" t="s">
        <v>134</v>
      </c>
      <c r="N277" s="88"/>
      <c r="O277" s="76"/>
      <c r="P277" s="76"/>
      <c r="Q277" s="76"/>
      <c r="R277" s="76">
        <v>69</v>
      </c>
      <c r="S277" s="76">
        <v>130</v>
      </c>
      <c r="T277" s="76">
        <v>212</v>
      </c>
      <c r="U277" s="77">
        <v>354</v>
      </c>
    </row>
    <row r="278" spans="12:21" x14ac:dyDescent="0.3">
      <c r="L278" s="89">
        <v>43647.75</v>
      </c>
      <c r="M278" s="88" t="s">
        <v>134</v>
      </c>
      <c r="N278" s="88"/>
      <c r="O278" s="76"/>
      <c r="P278" s="76"/>
      <c r="Q278" s="76"/>
      <c r="R278" s="76">
        <v>70</v>
      </c>
      <c r="S278" s="76">
        <v>131</v>
      </c>
      <c r="T278" s="76">
        <v>214</v>
      </c>
      <c r="U278" s="77">
        <v>356</v>
      </c>
    </row>
    <row r="279" spans="12:21" x14ac:dyDescent="0.3">
      <c r="L279" s="89">
        <v>43678.75</v>
      </c>
      <c r="M279" s="88" t="s">
        <v>134</v>
      </c>
      <c r="N279" s="88"/>
      <c r="O279" s="76"/>
      <c r="P279" s="76"/>
      <c r="Q279" s="76"/>
      <c r="R279" s="76">
        <v>75</v>
      </c>
      <c r="S279" s="76">
        <v>137</v>
      </c>
      <c r="T279" s="76">
        <v>225</v>
      </c>
      <c r="U279" s="77">
        <v>366</v>
      </c>
    </row>
    <row r="280" spans="12:21" x14ac:dyDescent="0.3">
      <c r="L280" s="89">
        <v>43709.75</v>
      </c>
      <c r="M280" s="88" t="s">
        <v>134</v>
      </c>
      <c r="N280" s="88"/>
      <c r="O280" s="76"/>
      <c r="P280" s="76"/>
      <c r="Q280" s="76"/>
      <c r="R280" s="76">
        <v>57</v>
      </c>
      <c r="S280" s="76">
        <v>235</v>
      </c>
      <c r="T280" s="76">
        <v>264</v>
      </c>
      <c r="U280" s="77">
        <v>332</v>
      </c>
    </row>
    <row r="281" spans="12:21" x14ac:dyDescent="0.3">
      <c r="L281" s="89">
        <v>43739.75</v>
      </c>
      <c r="M281" s="88" t="s">
        <v>134</v>
      </c>
      <c r="N281" s="88"/>
      <c r="O281" s="76"/>
      <c r="P281" s="76"/>
      <c r="Q281" s="76"/>
      <c r="R281" s="76">
        <v>55</v>
      </c>
      <c r="S281" s="76">
        <v>233</v>
      </c>
      <c r="T281" s="76">
        <v>260</v>
      </c>
      <c r="U281" s="77">
        <v>328</v>
      </c>
    </row>
    <row r="282" spans="12:21" x14ac:dyDescent="0.3">
      <c r="L282" s="89">
        <v>43770.75</v>
      </c>
      <c r="M282" s="88" t="s">
        <v>134</v>
      </c>
      <c r="N282" s="88"/>
      <c r="O282" s="76"/>
      <c r="P282" s="76"/>
      <c r="Q282" s="76"/>
      <c r="R282" s="76">
        <v>55</v>
      </c>
      <c r="S282" s="76">
        <v>233</v>
      </c>
      <c r="T282" s="76">
        <v>260</v>
      </c>
      <c r="U282" s="77">
        <v>328</v>
      </c>
    </row>
    <row r="283" spans="12:21" x14ac:dyDescent="0.3">
      <c r="L283" s="89">
        <v>43800.75</v>
      </c>
      <c r="M283" s="88" t="s">
        <v>134</v>
      </c>
      <c r="N283" s="88"/>
      <c r="O283" s="76"/>
      <c r="P283" s="76"/>
      <c r="Q283" s="76"/>
      <c r="R283" s="76">
        <v>150</v>
      </c>
      <c r="S283" s="76">
        <v>300</v>
      </c>
      <c r="T283" s="76">
        <v>398</v>
      </c>
      <c r="U283" s="77">
        <v>211</v>
      </c>
    </row>
  </sheetData>
  <mergeCells count="1">
    <mergeCell ref="G2:H2"/>
  </mergeCells>
  <phoneticPr fontId="0" type="noConversion"/>
  <printOptions horizontalCentered="1"/>
  <pageMargins left="1" right="1" top="1" bottom="1" header="0.5" footer="0.5"/>
  <pageSetup scale="83" fitToHeight="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N389"/>
  <sheetViews>
    <sheetView topLeftCell="A3" zoomScaleNormal="100" workbookViewId="0">
      <pane xSplit="1" topLeftCell="B1" activePane="topRight" state="frozen"/>
      <selection activeCell="A339" sqref="A339"/>
      <selection pane="topRight" activeCell="A373" sqref="A373:D389"/>
    </sheetView>
  </sheetViews>
  <sheetFormatPr defaultRowHeight="17.25" x14ac:dyDescent="0.3"/>
  <cols>
    <col min="1" max="1" width="20.7109375" style="503" customWidth="1"/>
    <col min="2" max="2" width="20.7109375" style="516" customWidth="1"/>
    <col min="3" max="4" width="20.7109375" style="503" customWidth="1"/>
    <col min="5" max="5" width="15.7109375" style="4" customWidth="1"/>
    <col min="6" max="6" width="10.5703125" style="34" bestFit="1" customWidth="1"/>
    <col min="7" max="7" width="9.28515625" style="3" bestFit="1" customWidth="1"/>
    <col min="8" max="8" width="9.28515625" style="35" bestFit="1" customWidth="1"/>
    <col min="9" max="16384" width="9.140625" style="3"/>
  </cols>
  <sheetData>
    <row r="1" spans="1:12" s="486" customFormat="1" ht="15" x14ac:dyDescent="0.25">
      <c r="A1" s="485" t="s">
        <v>721</v>
      </c>
      <c r="B1" s="490"/>
      <c r="C1" s="490"/>
      <c r="D1" s="491"/>
    </row>
    <row r="2" spans="1:12" s="486" customFormat="1" ht="15" x14ac:dyDescent="0.25">
      <c r="A2" s="485" t="s">
        <v>722</v>
      </c>
      <c r="B2" s="490"/>
      <c r="C2" s="490"/>
      <c r="D2" s="491"/>
    </row>
    <row r="3" spans="1:12" s="18" customFormat="1" ht="60" customHeight="1" x14ac:dyDescent="0.2">
      <c r="A3" s="269" t="s">
        <v>8</v>
      </c>
      <c r="B3" s="495" t="s">
        <v>9</v>
      </c>
      <c r="C3" s="406" t="s">
        <v>14</v>
      </c>
      <c r="D3" s="269" t="s">
        <v>16</v>
      </c>
      <c r="E3" s="26"/>
      <c r="F3" s="19"/>
      <c r="H3" s="27"/>
    </row>
    <row r="4" spans="1:12" s="6" customFormat="1" ht="15" customHeight="1" x14ac:dyDescent="0.3">
      <c r="A4" s="269" t="s">
        <v>10</v>
      </c>
      <c r="B4" s="455" t="s">
        <v>17</v>
      </c>
      <c r="C4" s="455" t="s">
        <v>17</v>
      </c>
      <c r="D4" s="270" t="s">
        <v>17</v>
      </c>
      <c r="E4" s="28"/>
      <c r="F4" s="24"/>
    </row>
    <row r="5" spans="1:12" s="24" customFormat="1" ht="15" customHeight="1" x14ac:dyDescent="0.3">
      <c r="A5" s="408" t="s">
        <v>12</v>
      </c>
      <c r="B5" s="496" t="s">
        <v>13</v>
      </c>
      <c r="C5" s="409" t="s">
        <v>19</v>
      </c>
      <c r="D5" s="411" t="s">
        <v>21</v>
      </c>
      <c r="E5" s="28"/>
      <c r="G5" s="6"/>
      <c r="H5" s="6"/>
      <c r="I5" s="6"/>
      <c r="J5" s="6"/>
      <c r="K5" s="6"/>
      <c r="L5" s="6"/>
    </row>
    <row r="6" spans="1:12" s="6" customFormat="1" ht="17.45" customHeight="1" x14ac:dyDescent="0.3">
      <c r="A6" s="272">
        <f>'Tbl1a&amp;b. A'!B7</f>
        <v>41640</v>
      </c>
      <c r="B6" s="438">
        <v>52</v>
      </c>
      <c r="C6" s="274">
        <v>9.4</v>
      </c>
      <c r="D6" s="338">
        <v>2800</v>
      </c>
      <c r="E6" s="29"/>
      <c r="F6" s="31"/>
      <c r="K6" s="32"/>
    </row>
    <row r="7" spans="1:12" s="6" customFormat="1" ht="17.45" customHeight="1" x14ac:dyDescent="0.3">
      <c r="A7" s="272">
        <f>'Tbl1a&amp;b. A'!B8</f>
        <v>41641</v>
      </c>
      <c r="B7" s="438">
        <v>50</v>
      </c>
      <c r="C7" s="274">
        <v>9.6</v>
      </c>
      <c r="D7" s="338">
        <v>2880</v>
      </c>
      <c r="E7" s="29"/>
      <c r="F7" s="31"/>
    </row>
    <row r="8" spans="1:12" s="6" customFormat="1" ht="17.45" customHeight="1" x14ac:dyDescent="0.3">
      <c r="A8" s="272">
        <f>'Tbl1a&amp;b. A'!B9</f>
        <v>41642</v>
      </c>
      <c r="B8" s="438">
        <v>45</v>
      </c>
      <c r="C8" s="274">
        <v>9.9</v>
      </c>
      <c r="D8" s="338">
        <v>3010</v>
      </c>
      <c r="E8" s="29"/>
      <c r="F8" s="31"/>
    </row>
    <row r="9" spans="1:12" s="6" customFormat="1" ht="17.45" customHeight="1" x14ac:dyDescent="0.3">
      <c r="A9" s="272">
        <f>'Tbl1a&amp;b. A'!B10</f>
        <v>41643</v>
      </c>
      <c r="B9" s="438">
        <v>46</v>
      </c>
      <c r="C9" s="274">
        <v>10.1</v>
      </c>
      <c r="D9" s="338">
        <v>3030</v>
      </c>
      <c r="E9" s="29"/>
      <c r="F9" s="31"/>
    </row>
    <row r="10" spans="1:12" s="6" customFormat="1" ht="17.45" customHeight="1" x14ac:dyDescent="0.3">
      <c r="A10" s="272">
        <f>'Tbl1a&amp;b. A'!B11</f>
        <v>41644</v>
      </c>
      <c r="B10" s="438">
        <v>46</v>
      </c>
      <c r="C10" s="274">
        <v>9.9</v>
      </c>
      <c r="D10" s="338">
        <v>2940</v>
      </c>
      <c r="E10" s="29"/>
      <c r="F10" s="31"/>
    </row>
    <row r="11" spans="1:12" s="6" customFormat="1" ht="17.45" customHeight="1" x14ac:dyDescent="0.3">
      <c r="A11" s="272">
        <f>'Tbl1a&amp;b. A'!B12</f>
        <v>41645</v>
      </c>
      <c r="B11" s="438">
        <v>46</v>
      </c>
      <c r="C11" s="274">
        <v>9.9</v>
      </c>
      <c r="D11" s="338">
        <v>2790</v>
      </c>
      <c r="E11" s="29"/>
      <c r="F11" s="31"/>
    </row>
    <row r="12" spans="1:12" s="6" customFormat="1" ht="17.45" customHeight="1" x14ac:dyDescent="0.3">
      <c r="A12" s="272">
        <f>'Tbl1a&amp;b. A'!B13</f>
        <v>41646</v>
      </c>
      <c r="B12" s="438">
        <v>54</v>
      </c>
      <c r="C12" s="274">
        <v>10.4</v>
      </c>
      <c r="D12" s="338">
        <v>2530</v>
      </c>
      <c r="E12" s="29"/>
      <c r="F12" s="31"/>
    </row>
    <row r="13" spans="1:12" s="6" customFormat="1" ht="17.45" customHeight="1" x14ac:dyDescent="0.3">
      <c r="A13" s="272">
        <f>'Tbl1a&amp;b. A'!B14</f>
        <v>41647</v>
      </c>
      <c r="B13" s="438">
        <v>56</v>
      </c>
      <c r="C13" s="274">
        <v>10.4</v>
      </c>
      <c r="D13" s="338">
        <v>2480</v>
      </c>
      <c r="E13" s="29"/>
      <c r="F13" s="31"/>
    </row>
    <row r="14" spans="1:12" s="6" customFormat="1" ht="17.45" customHeight="1" x14ac:dyDescent="0.3">
      <c r="A14" s="272">
        <f>'Tbl1a&amp;b. A'!B15</f>
        <v>41648</v>
      </c>
      <c r="B14" s="438">
        <v>55</v>
      </c>
      <c r="C14" s="274">
        <v>10.9</v>
      </c>
      <c r="D14" s="338">
        <v>2640</v>
      </c>
      <c r="E14" s="29"/>
      <c r="F14" s="31"/>
    </row>
    <row r="15" spans="1:12" s="6" customFormat="1" ht="17.45" customHeight="1" x14ac:dyDescent="0.3">
      <c r="A15" s="272">
        <f>'Tbl1a&amp;b. A'!B16</f>
        <v>41649</v>
      </c>
      <c r="B15" s="438">
        <v>56</v>
      </c>
      <c r="C15" s="274">
        <v>11.1</v>
      </c>
      <c r="D15" s="338">
        <v>2530</v>
      </c>
      <c r="E15" s="29"/>
      <c r="F15" s="31"/>
    </row>
    <row r="16" spans="1:12" s="6" customFormat="1" ht="17.45" customHeight="1" x14ac:dyDescent="0.3">
      <c r="A16" s="272">
        <f>'Tbl1a&amp;b. A'!B17</f>
        <v>41650</v>
      </c>
      <c r="B16" s="438">
        <v>52</v>
      </c>
      <c r="C16" s="274">
        <v>10.9</v>
      </c>
      <c r="D16" s="338">
        <v>2680</v>
      </c>
      <c r="E16" s="29"/>
      <c r="F16" s="31"/>
    </row>
    <row r="17" spans="1:6" s="6" customFormat="1" ht="17.45" customHeight="1" x14ac:dyDescent="0.3">
      <c r="A17" s="272">
        <f>'Tbl1a&amp;b. A'!B18</f>
        <v>41651</v>
      </c>
      <c r="B17" s="438">
        <v>49</v>
      </c>
      <c r="C17" s="274">
        <v>10.6</v>
      </c>
      <c r="D17" s="338">
        <v>2790</v>
      </c>
      <c r="E17" s="29"/>
      <c r="F17" s="31"/>
    </row>
    <row r="18" spans="1:6" s="6" customFormat="1" ht="17.45" customHeight="1" x14ac:dyDescent="0.3">
      <c r="A18" s="272">
        <f>'Tbl1a&amp;b. A'!B19</f>
        <v>41652</v>
      </c>
      <c r="B18" s="438">
        <v>54</v>
      </c>
      <c r="C18" s="274">
        <v>10.1</v>
      </c>
      <c r="D18" s="338">
        <v>2830</v>
      </c>
      <c r="E18" s="29"/>
      <c r="F18" s="31"/>
    </row>
    <row r="19" spans="1:6" s="6" customFormat="1" ht="17.45" customHeight="1" x14ac:dyDescent="0.3">
      <c r="A19" s="272">
        <f>'Tbl1a&amp;b. A'!B20</f>
        <v>41653</v>
      </c>
      <c r="B19" s="438">
        <v>55</v>
      </c>
      <c r="C19" s="274">
        <v>10.199999999999999</v>
      </c>
      <c r="D19" s="338">
        <v>2720</v>
      </c>
      <c r="E19" s="29"/>
      <c r="F19" s="31"/>
    </row>
    <row r="20" spans="1:6" s="6" customFormat="1" ht="17.45" customHeight="1" x14ac:dyDescent="0.3">
      <c r="A20" s="272">
        <f>'Tbl1a&amp;b. A'!B21</f>
        <v>41654</v>
      </c>
      <c r="B20" s="438">
        <v>55</v>
      </c>
      <c r="C20" s="274">
        <v>10.3</v>
      </c>
      <c r="D20" s="338">
        <v>2920</v>
      </c>
      <c r="E20" s="29"/>
      <c r="F20" s="31"/>
    </row>
    <row r="21" spans="1:6" s="6" customFormat="1" ht="17.45" customHeight="1" x14ac:dyDescent="0.3">
      <c r="A21" s="272">
        <f>'Tbl1a&amp;b. A'!B22</f>
        <v>41655</v>
      </c>
      <c r="B21" s="438">
        <v>53</v>
      </c>
      <c r="C21" s="274">
        <v>10.6</v>
      </c>
      <c r="D21" s="338">
        <v>3070</v>
      </c>
      <c r="E21" s="29"/>
      <c r="F21" s="31"/>
    </row>
    <row r="22" spans="1:6" s="6" customFormat="1" ht="17.45" customHeight="1" x14ac:dyDescent="0.3">
      <c r="A22" s="272">
        <f>'Tbl1a&amp;b. A'!B23</f>
        <v>41656</v>
      </c>
      <c r="B22" s="438">
        <v>50</v>
      </c>
      <c r="C22" s="274">
        <v>10.7</v>
      </c>
      <c r="D22" s="338">
        <v>3010</v>
      </c>
      <c r="E22" s="29"/>
      <c r="F22" s="31"/>
    </row>
    <row r="23" spans="1:6" s="6" customFormat="1" ht="17.45" customHeight="1" x14ac:dyDescent="0.3">
      <c r="A23" s="272">
        <f>'Tbl1a&amp;b. A'!B24</f>
        <v>41657</v>
      </c>
      <c r="B23" s="438">
        <v>52</v>
      </c>
      <c r="C23" s="274">
        <v>10.7</v>
      </c>
      <c r="D23" s="338">
        <v>3020</v>
      </c>
      <c r="E23" s="29"/>
      <c r="F23" s="31"/>
    </row>
    <row r="24" spans="1:6" s="6" customFormat="1" ht="17.45" customHeight="1" x14ac:dyDescent="0.3">
      <c r="A24" s="272">
        <f>'Tbl1a&amp;b. A'!B25</f>
        <v>41658</v>
      </c>
      <c r="B24" s="438">
        <v>56</v>
      </c>
      <c r="C24" s="274">
        <v>10.6</v>
      </c>
      <c r="D24" s="338">
        <v>3140</v>
      </c>
      <c r="E24" s="29"/>
      <c r="F24" s="31"/>
    </row>
    <row r="25" spans="1:6" s="6" customFormat="1" ht="17.45" customHeight="1" x14ac:dyDescent="0.3">
      <c r="A25" s="272">
        <f>'Tbl1a&amp;b. A'!B26</f>
        <v>41659</v>
      </c>
      <c r="B25" s="438">
        <v>59</v>
      </c>
      <c r="C25" s="274">
        <v>10.7</v>
      </c>
      <c r="D25" s="338">
        <v>3130</v>
      </c>
      <c r="E25" s="29"/>
      <c r="F25" s="31"/>
    </row>
    <row r="26" spans="1:6" s="6" customFormat="1" ht="17.45" customHeight="1" x14ac:dyDescent="0.3">
      <c r="A26" s="272">
        <f>'Tbl1a&amp;b. A'!B27</f>
        <v>41660</v>
      </c>
      <c r="B26" s="438">
        <v>60</v>
      </c>
      <c r="C26" s="274">
        <v>10.6</v>
      </c>
      <c r="D26" s="338">
        <v>3040</v>
      </c>
      <c r="E26" s="29"/>
      <c r="F26" s="31"/>
    </row>
    <row r="27" spans="1:6" s="6" customFormat="1" ht="17.45" customHeight="1" x14ac:dyDescent="0.3">
      <c r="A27" s="272">
        <f>'Tbl1a&amp;b. A'!B28</f>
        <v>41661</v>
      </c>
      <c r="B27" s="438">
        <v>58</v>
      </c>
      <c r="C27" s="274">
        <v>10.6</v>
      </c>
      <c r="D27" s="338">
        <v>3120</v>
      </c>
      <c r="E27" s="29"/>
      <c r="F27" s="31"/>
    </row>
    <row r="28" spans="1:6" s="6" customFormat="1" ht="17.45" customHeight="1" x14ac:dyDescent="0.3">
      <c r="A28" s="272">
        <f>'Tbl1a&amp;b. A'!B29</f>
        <v>41662</v>
      </c>
      <c r="B28" s="438">
        <v>56</v>
      </c>
      <c r="C28" s="274">
        <v>10.8</v>
      </c>
      <c r="D28" s="338">
        <v>3330</v>
      </c>
      <c r="E28" s="29"/>
      <c r="F28" s="31"/>
    </row>
    <row r="29" spans="1:6" s="6" customFormat="1" ht="17.45" customHeight="1" x14ac:dyDescent="0.3">
      <c r="A29" s="272">
        <f>'Tbl1a&amp;b. A'!B30</f>
        <v>41663</v>
      </c>
      <c r="B29" s="438">
        <v>54</v>
      </c>
      <c r="C29" s="274">
        <v>11.7</v>
      </c>
      <c r="D29" s="338">
        <v>3610</v>
      </c>
      <c r="E29" s="29"/>
      <c r="F29" s="31"/>
    </row>
    <row r="30" spans="1:6" s="6" customFormat="1" ht="17.45" customHeight="1" x14ac:dyDescent="0.3">
      <c r="A30" s="272">
        <f>'Tbl1a&amp;b. A'!B31</f>
        <v>41664</v>
      </c>
      <c r="B30" s="438">
        <v>54</v>
      </c>
      <c r="C30" s="274">
        <v>12</v>
      </c>
      <c r="D30" s="338">
        <v>3780</v>
      </c>
      <c r="E30" s="29"/>
      <c r="F30" s="31"/>
    </row>
    <row r="31" spans="1:6" s="6" customFormat="1" ht="17.45" customHeight="1" x14ac:dyDescent="0.3">
      <c r="A31" s="272">
        <f>'Tbl1a&amp;b. A'!B32</f>
        <v>41665</v>
      </c>
      <c r="B31" s="438">
        <v>57</v>
      </c>
      <c r="C31" s="274">
        <v>11.8</v>
      </c>
      <c r="D31" s="338">
        <v>4090</v>
      </c>
      <c r="E31" s="29"/>
      <c r="F31" s="31"/>
    </row>
    <row r="32" spans="1:6" s="6" customFormat="1" ht="17.45" customHeight="1" x14ac:dyDescent="0.3">
      <c r="A32" s="272">
        <f>'Tbl1a&amp;b. A'!B33</f>
        <v>41666</v>
      </c>
      <c r="B32" s="438">
        <v>60</v>
      </c>
      <c r="C32" s="274">
        <v>11.8</v>
      </c>
      <c r="D32" s="338">
        <v>4040</v>
      </c>
      <c r="E32" s="29"/>
      <c r="F32" s="31"/>
    </row>
    <row r="33" spans="1:6" s="6" customFormat="1" ht="17.45" customHeight="1" x14ac:dyDescent="0.3">
      <c r="A33" s="272">
        <f>'Tbl1a&amp;b. A'!B34</f>
        <v>41667</v>
      </c>
      <c r="B33" s="438">
        <v>64</v>
      </c>
      <c r="C33" s="274">
        <v>13</v>
      </c>
      <c r="D33" s="338">
        <v>3920</v>
      </c>
      <c r="E33" s="29"/>
      <c r="F33" s="31"/>
    </row>
    <row r="34" spans="1:6" s="6" customFormat="1" ht="17.45" customHeight="1" x14ac:dyDescent="0.3">
      <c r="A34" s="272">
        <f>'Tbl1a&amp;b. A'!B35</f>
        <v>41668</v>
      </c>
      <c r="B34" s="438">
        <v>61</v>
      </c>
      <c r="C34" s="274">
        <v>14.4</v>
      </c>
      <c r="D34" s="338">
        <v>3880</v>
      </c>
      <c r="E34" s="29"/>
      <c r="F34" s="31"/>
    </row>
    <row r="35" spans="1:6" s="6" customFormat="1" ht="17.45" customHeight="1" x14ac:dyDescent="0.3">
      <c r="A35" s="272">
        <f>'Tbl1a&amp;b. A'!B36</f>
        <v>41669</v>
      </c>
      <c r="B35" s="438">
        <v>65</v>
      </c>
      <c r="C35" s="274">
        <v>14.5</v>
      </c>
      <c r="D35" s="338">
        <v>3630</v>
      </c>
      <c r="E35" s="29"/>
      <c r="F35" s="31"/>
    </row>
    <row r="36" spans="1:6" s="6" customFormat="1" ht="17.45" customHeight="1" x14ac:dyDescent="0.3">
      <c r="A36" s="272">
        <f>'Tbl1a&amp;b. A'!B37</f>
        <v>41670</v>
      </c>
      <c r="B36" s="438">
        <v>66</v>
      </c>
      <c r="C36" s="274">
        <v>13.5</v>
      </c>
      <c r="D36" s="338">
        <v>3450</v>
      </c>
      <c r="E36" s="29"/>
      <c r="F36" s="31"/>
    </row>
    <row r="37" spans="1:6" s="6" customFormat="1" ht="17.45" customHeight="1" x14ac:dyDescent="0.3">
      <c r="A37" s="272">
        <v>41671</v>
      </c>
      <c r="B37" s="344">
        <v>68</v>
      </c>
      <c r="C37" s="284">
        <v>12.1</v>
      </c>
      <c r="D37" s="338">
        <v>3570</v>
      </c>
      <c r="E37" s="29"/>
      <c r="F37" s="31"/>
    </row>
    <row r="38" spans="1:6" s="6" customFormat="1" ht="17.45" customHeight="1" x14ac:dyDescent="0.3">
      <c r="A38" s="272">
        <v>41672</v>
      </c>
      <c r="B38" s="344">
        <v>72</v>
      </c>
      <c r="C38" s="284">
        <v>10.4</v>
      </c>
      <c r="D38" s="338">
        <v>3250</v>
      </c>
      <c r="E38" s="29"/>
      <c r="F38" s="31"/>
    </row>
    <row r="39" spans="1:6" s="6" customFormat="1" ht="17.45" customHeight="1" x14ac:dyDescent="0.3">
      <c r="A39" s="272">
        <v>41673</v>
      </c>
      <c r="B39" s="344">
        <v>67</v>
      </c>
      <c r="C39" s="284">
        <v>10.3</v>
      </c>
      <c r="D39" s="338">
        <v>3260</v>
      </c>
      <c r="E39" s="29"/>
      <c r="F39" s="31"/>
    </row>
    <row r="40" spans="1:6" s="6" customFormat="1" ht="17.45" customHeight="1" x14ac:dyDescent="0.3">
      <c r="A40" s="272">
        <v>41674</v>
      </c>
      <c r="B40" s="344">
        <v>70</v>
      </c>
      <c r="C40" s="284">
        <v>10.8</v>
      </c>
      <c r="D40" s="338">
        <v>3700</v>
      </c>
      <c r="E40" s="29"/>
      <c r="F40" s="31"/>
    </row>
    <row r="41" spans="1:6" s="6" customFormat="1" ht="17.45" customHeight="1" x14ac:dyDescent="0.3">
      <c r="A41" s="272">
        <v>41675</v>
      </c>
      <c r="B41" s="344">
        <v>70</v>
      </c>
      <c r="C41" s="284">
        <v>11.3</v>
      </c>
      <c r="D41" s="338">
        <v>3860</v>
      </c>
      <c r="E41" s="29"/>
      <c r="F41" s="31"/>
    </row>
    <row r="42" spans="1:6" s="6" customFormat="1" ht="17.45" customHeight="1" x14ac:dyDescent="0.3">
      <c r="A42" s="272">
        <v>41676</v>
      </c>
      <c r="B42" s="344">
        <v>68</v>
      </c>
      <c r="C42" s="284">
        <v>11.6</v>
      </c>
      <c r="D42" s="338">
        <v>3810</v>
      </c>
      <c r="E42" s="29"/>
      <c r="F42" s="31"/>
    </row>
    <row r="43" spans="1:6" s="6" customFormat="1" ht="17.45" customHeight="1" x14ac:dyDescent="0.3">
      <c r="A43" s="272">
        <v>41677</v>
      </c>
      <c r="B43" s="344">
        <v>75</v>
      </c>
      <c r="C43" s="284">
        <v>11.3</v>
      </c>
      <c r="D43" s="338">
        <v>3650</v>
      </c>
      <c r="E43" s="29"/>
      <c r="F43" s="31"/>
    </row>
    <row r="44" spans="1:6" s="6" customFormat="1" ht="17.45" customHeight="1" x14ac:dyDescent="0.3">
      <c r="A44" s="272">
        <v>41678</v>
      </c>
      <c r="B44" s="344">
        <v>95</v>
      </c>
      <c r="C44" s="284">
        <v>11.9</v>
      </c>
      <c r="D44" s="338">
        <v>3720</v>
      </c>
      <c r="E44" s="29"/>
      <c r="F44" s="31"/>
    </row>
    <row r="45" spans="1:6" s="6" customFormat="1" ht="17.45" customHeight="1" x14ac:dyDescent="0.3">
      <c r="A45" s="272">
        <v>41679</v>
      </c>
      <c r="B45" s="344">
        <v>114</v>
      </c>
      <c r="C45" s="284">
        <v>13</v>
      </c>
      <c r="D45" s="338">
        <v>3630</v>
      </c>
      <c r="E45" s="29"/>
      <c r="F45" s="31"/>
    </row>
    <row r="46" spans="1:6" s="6" customFormat="1" ht="17.45" customHeight="1" x14ac:dyDescent="0.3">
      <c r="A46" s="272">
        <v>41680</v>
      </c>
      <c r="B46" s="344">
        <v>114</v>
      </c>
      <c r="C46" s="284">
        <v>14.3</v>
      </c>
      <c r="D46" s="338">
        <v>3720</v>
      </c>
      <c r="E46" s="29"/>
      <c r="F46" s="31"/>
    </row>
    <row r="47" spans="1:6" s="6" customFormat="1" ht="17.45" customHeight="1" x14ac:dyDescent="0.3">
      <c r="A47" s="272">
        <v>41681</v>
      </c>
      <c r="B47" s="344">
        <v>98</v>
      </c>
      <c r="C47" s="284">
        <v>14.8</v>
      </c>
      <c r="D47" s="338">
        <v>3420</v>
      </c>
      <c r="E47" s="29"/>
      <c r="F47" s="31"/>
    </row>
    <row r="48" spans="1:6" s="6" customFormat="1" ht="17.45" customHeight="1" x14ac:dyDescent="0.3">
      <c r="A48" s="272">
        <v>41682</v>
      </c>
      <c r="B48" s="344">
        <v>90</v>
      </c>
      <c r="C48" s="284">
        <v>15.3</v>
      </c>
      <c r="D48" s="338">
        <v>3380</v>
      </c>
      <c r="E48" s="29"/>
      <c r="F48" s="31"/>
    </row>
    <row r="49" spans="1:6" s="6" customFormat="1" ht="17.45" customHeight="1" x14ac:dyDescent="0.3">
      <c r="A49" s="272">
        <v>41683</v>
      </c>
      <c r="B49" s="344">
        <v>83</v>
      </c>
      <c r="C49" s="284">
        <v>15.8</v>
      </c>
      <c r="D49" s="338">
        <v>3410</v>
      </c>
      <c r="E49" s="29"/>
      <c r="F49" s="31"/>
    </row>
    <row r="50" spans="1:6" s="6" customFormat="1" ht="17.45" customHeight="1" x14ac:dyDescent="0.3">
      <c r="A50" s="272">
        <v>41684</v>
      </c>
      <c r="B50" s="344">
        <v>81</v>
      </c>
      <c r="C50" s="284">
        <v>16.2</v>
      </c>
      <c r="D50" s="338">
        <v>3510</v>
      </c>
      <c r="E50" s="29"/>
      <c r="F50" s="31"/>
    </row>
    <row r="51" spans="1:6" s="6" customFormat="1" ht="17.45" customHeight="1" x14ac:dyDescent="0.3">
      <c r="A51" s="272">
        <v>41685</v>
      </c>
      <c r="B51" s="344">
        <v>80</v>
      </c>
      <c r="C51" s="284">
        <v>15.5</v>
      </c>
      <c r="D51" s="338">
        <v>3690</v>
      </c>
      <c r="E51" s="29"/>
      <c r="F51" s="31"/>
    </row>
    <row r="52" spans="1:6" s="6" customFormat="1" ht="17.45" customHeight="1" x14ac:dyDescent="0.3">
      <c r="A52" s="272">
        <v>41686</v>
      </c>
      <c r="B52" s="344">
        <v>74</v>
      </c>
      <c r="C52" s="284">
        <v>15.6</v>
      </c>
      <c r="D52" s="338">
        <v>3830</v>
      </c>
      <c r="E52" s="29"/>
      <c r="F52" s="31"/>
    </row>
    <row r="53" spans="1:6" s="6" customFormat="1" ht="17.45" customHeight="1" x14ac:dyDescent="0.3">
      <c r="A53" s="272">
        <v>41687</v>
      </c>
      <c r="B53" s="344">
        <v>73</v>
      </c>
      <c r="C53" s="284">
        <v>14.7</v>
      </c>
      <c r="D53" s="338">
        <v>3960</v>
      </c>
      <c r="E53" s="29"/>
      <c r="F53" s="31"/>
    </row>
    <row r="54" spans="1:6" s="6" customFormat="1" ht="17.45" customHeight="1" x14ac:dyDescent="0.3">
      <c r="A54" s="272">
        <v>41688</v>
      </c>
      <c r="B54" s="344">
        <v>72</v>
      </c>
      <c r="C54" s="284">
        <v>14</v>
      </c>
      <c r="D54" s="338">
        <v>3970</v>
      </c>
      <c r="E54" s="29"/>
      <c r="F54" s="31"/>
    </row>
    <row r="55" spans="1:6" s="6" customFormat="1" ht="17.45" customHeight="1" x14ac:dyDescent="0.3">
      <c r="A55" s="272">
        <v>41689</v>
      </c>
      <c r="B55" s="344">
        <v>84</v>
      </c>
      <c r="C55" s="284">
        <v>14.3</v>
      </c>
      <c r="D55" s="338">
        <v>4090</v>
      </c>
      <c r="E55" s="29"/>
      <c r="F55" s="31"/>
    </row>
    <row r="56" spans="1:6" s="6" customFormat="1" ht="17.45" customHeight="1" x14ac:dyDescent="0.3">
      <c r="A56" s="272">
        <v>41690</v>
      </c>
      <c r="B56" s="344">
        <v>83</v>
      </c>
      <c r="C56" s="284">
        <v>13.5</v>
      </c>
      <c r="D56" s="338">
        <v>3970</v>
      </c>
      <c r="E56" s="29"/>
      <c r="F56" s="31"/>
    </row>
    <row r="57" spans="1:6" s="6" customFormat="1" ht="17.45" customHeight="1" x14ac:dyDescent="0.3">
      <c r="A57" s="272">
        <v>41691</v>
      </c>
      <c r="B57" s="344">
        <v>71</v>
      </c>
      <c r="C57" s="284">
        <v>13.7</v>
      </c>
      <c r="D57" s="338">
        <v>3580</v>
      </c>
      <c r="E57" s="29"/>
      <c r="F57" s="31"/>
    </row>
    <row r="58" spans="1:6" s="6" customFormat="1" ht="17.45" customHeight="1" x14ac:dyDescent="0.3">
      <c r="A58" s="272">
        <v>41692</v>
      </c>
      <c r="B58" s="344">
        <v>64</v>
      </c>
      <c r="C58" s="284">
        <v>14.6</v>
      </c>
      <c r="D58" s="338">
        <v>3430</v>
      </c>
      <c r="E58" s="29"/>
      <c r="F58" s="31"/>
    </row>
    <row r="59" spans="1:6" s="6" customFormat="1" ht="17.45" customHeight="1" x14ac:dyDescent="0.3">
      <c r="A59" s="272">
        <v>41693</v>
      </c>
      <c r="B59" s="344">
        <v>62</v>
      </c>
      <c r="C59" s="284">
        <v>15.2</v>
      </c>
      <c r="D59" s="338">
        <v>3230</v>
      </c>
      <c r="E59" s="29"/>
      <c r="F59" s="31"/>
    </row>
    <row r="60" spans="1:6" s="6" customFormat="1" ht="17.45" customHeight="1" x14ac:dyDescent="0.3">
      <c r="A60" s="272">
        <v>41694</v>
      </c>
      <c r="B60" s="344">
        <v>54</v>
      </c>
      <c r="C60" s="284">
        <v>15.7</v>
      </c>
      <c r="D60" s="338">
        <v>3270</v>
      </c>
      <c r="E60" s="29"/>
      <c r="F60" s="31"/>
    </row>
    <row r="61" spans="1:6" s="6" customFormat="1" ht="17.45" customHeight="1" x14ac:dyDescent="0.3">
      <c r="A61" s="272">
        <v>41695</v>
      </c>
      <c r="B61" s="344">
        <v>51</v>
      </c>
      <c r="C61" s="284">
        <v>16.3</v>
      </c>
      <c r="D61" s="338">
        <v>3350</v>
      </c>
      <c r="E61" s="29"/>
      <c r="F61" s="31"/>
    </row>
    <row r="62" spans="1:6" s="6" customFormat="1" ht="17.45" customHeight="1" x14ac:dyDescent="0.3">
      <c r="A62" s="272">
        <v>41696</v>
      </c>
      <c r="B62" s="344">
        <v>51</v>
      </c>
      <c r="C62" s="284">
        <v>15.7</v>
      </c>
      <c r="D62" s="338">
        <v>3430</v>
      </c>
      <c r="E62" s="29"/>
      <c r="F62" s="31"/>
    </row>
    <row r="63" spans="1:6" s="6" customFormat="1" ht="17.45" customHeight="1" x14ac:dyDescent="0.3">
      <c r="A63" s="272">
        <v>41697</v>
      </c>
      <c r="B63" s="344">
        <v>62</v>
      </c>
      <c r="C63" s="284">
        <v>15.4</v>
      </c>
      <c r="D63" s="338">
        <v>3340</v>
      </c>
      <c r="E63" s="29"/>
      <c r="F63" s="31"/>
    </row>
    <row r="64" spans="1:6" s="6" customFormat="1" ht="17.45" customHeight="1" x14ac:dyDescent="0.3">
      <c r="A64" s="272">
        <v>41698</v>
      </c>
      <c r="B64" s="344">
        <v>95</v>
      </c>
      <c r="C64" s="284">
        <v>14.7</v>
      </c>
      <c r="D64" s="338">
        <v>3720</v>
      </c>
      <c r="E64" s="29"/>
      <c r="F64" s="31"/>
    </row>
    <row r="65" spans="1:6" s="6" customFormat="1" ht="17.45" customHeight="1" x14ac:dyDescent="0.3">
      <c r="A65" s="272" t="s">
        <v>373</v>
      </c>
      <c r="B65" s="344">
        <v>131</v>
      </c>
      <c r="C65" s="284">
        <v>14.5</v>
      </c>
      <c r="D65" s="338">
        <v>4110</v>
      </c>
      <c r="E65" s="29"/>
      <c r="F65" s="31"/>
    </row>
    <row r="66" spans="1:6" s="6" customFormat="1" ht="17.45" customHeight="1" x14ac:dyDescent="0.3">
      <c r="A66" s="272" t="s">
        <v>374</v>
      </c>
      <c r="B66" s="344">
        <v>128</v>
      </c>
      <c r="C66" s="284">
        <v>14.5</v>
      </c>
      <c r="D66" s="338">
        <v>4100</v>
      </c>
      <c r="E66" s="29"/>
      <c r="F66" s="31"/>
    </row>
    <row r="67" spans="1:6" s="6" customFormat="1" ht="17.45" customHeight="1" x14ac:dyDescent="0.3">
      <c r="A67" s="272" t="s">
        <v>375</v>
      </c>
      <c r="B67" s="344">
        <v>113</v>
      </c>
      <c r="C67" s="284">
        <v>14</v>
      </c>
      <c r="D67" s="338">
        <v>3680</v>
      </c>
      <c r="E67" s="29"/>
      <c r="F67" s="31"/>
    </row>
    <row r="68" spans="1:6" s="6" customFormat="1" ht="17.45" customHeight="1" x14ac:dyDescent="0.3">
      <c r="A68" s="272" t="s">
        <v>376</v>
      </c>
      <c r="B68" s="344">
        <v>115</v>
      </c>
      <c r="C68" s="284">
        <v>15.8</v>
      </c>
      <c r="D68" s="338">
        <v>3610</v>
      </c>
      <c r="E68" s="29"/>
      <c r="F68" s="31"/>
    </row>
    <row r="69" spans="1:6" s="6" customFormat="1" ht="17.45" customHeight="1" x14ac:dyDescent="0.3">
      <c r="A69" s="272" t="s">
        <v>377</v>
      </c>
      <c r="B69" s="344">
        <v>120</v>
      </c>
      <c r="C69" s="284">
        <v>17.100000000000001</v>
      </c>
      <c r="D69" s="338">
        <v>3630</v>
      </c>
      <c r="E69" s="29"/>
      <c r="F69" s="31"/>
    </row>
    <row r="70" spans="1:6" s="6" customFormat="1" ht="17.45" customHeight="1" x14ac:dyDescent="0.3">
      <c r="A70" s="272" t="s">
        <v>378</v>
      </c>
      <c r="B70" s="344">
        <v>105</v>
      </c>
      <c r="C70" s="284">
        <v>17.8</v>
      </c>
      <c r="D70" s="338">
        <v>3740</v>
      </c>
      <c r="E70" s="29"/>
      <c r="F70" s="31"/>
    </row>
    <row r="71" spans="1:6" s="6" customFormat="1" ht="17.45" customHeight="1" x14ac:dyDescent="0.3">
      <c r="A71" s="272" t="s">
        <v>379</v>
      </c>
      <c r="B71" s="344">
        <v>95</v>
      </c>
      <c r="C71" s="284">
        <v>16.600000000000001</v>
      </c>
      <c r="D71" s="338">
        <v>3480</v>
      </c>
      <c r="E71" s="29"/>
      <c r="F71" s="31"/>
    </row>
    <row r="72" spans="1:6" s="6" customFormat="1" ht="17.45" customHeight="1" x14ac:dyDescent="0.3">
      <c r="A72" s="272" t="s">
        <v>380</v>
      </c>
      <c r="B72" s="344">
        <v>93</v>
      </c>
      <c r="C72" s="284">
        <v>17.100000000000001</v>
      </c>
      <c r="D72" s="338">
        <v>3240</v>
      </c>
      <c r="E72" s="29"/>
      <c r="F72" s="31"/>
    </row>
    <row r="73" spans="1:6" s="6" customFormat="1" ht="17.45" customHeight="1" x14ac:dyDescent="0.3">
      <c r="A73" s="272" t="s">
        <v>381</v>
      </c>
      <c r="B73" s="344">
        <v>91</v>
      </c>
      <c r="C73" s="284">
        <v>17.899999999999999</v>
      </c>
      <c r="D73" s="338">
        <v>3150</v>
      </c>
      <c r="E73" s="29"/>
      <c r="F73" s="31"/>
    </row>
    <row r="74" spans="1:6" s="6" customFormat="1" ht="17.45" customHeight="1" x14ac:dyDescent="0.3">
      <c r="A74" s="272" t="s">
        <v>382</v>
      </c>
      <c r="B74" s="344">
        <v>87</v>
      </c>
      <c r="C74" s="284">
        <v>18</v>
      </c>
      <c r="D74" s="338">
        <v>3090</v>
      </c>
      <c r="E74" s="29"/>
      <c r="F74" s="31"/>
    </row>
    <row r="75" spans="1:6" s="6" customFormat="1" ht="17.45" customHeight="1" x14ac:dyDescent="0.3">
      <c r="A75" s="272" t="s">
        <v>383</v>
      </c>
      <c r="B75" s="344">
        <v>86</v>
      </c>
      <c r="C75" s="284">
        <v>15.7</v>
      </c>
      <c r="D75" s="338">
        <v>3030</v>
      </c>
      <c r="E75" s="29"/>
      <c r="F75" s="31"/>
    </row>
    <row r="76" spans="1:6" s="6" customFormat="1" ht="17.45" customHeight="1" x14ac:dyDescent="0.3">
      <c r="A76" s="272" t="s">
        <v>384</v>
      </c>
      <c r="B76" s="344">
        <v>104</v>
      </c>
      <c r="C76" s="284">
        <v>16</v>
      </c>
      <c r="D76" s="338">
        <v>2900</v>
      </c>
      <c r="E76" s="29"/>
      <c r="F76" s="31"/>
    </row>
    <row r="77" spans="1:6" s="6" customFormat="1" ht="17.45" customHeight="1" x14ac:dyDescent="0.3">
      <c r="A77" s="272" t="s">
        <v>385</v>
      </c>
      <c r="B77" s="344">
        <v>123</v>
      </c>
      <c r="C77" s="284">
        <v>16.5</v>
      </c>
      <c r="D77" s="338">
        <v>2760</v>
      </c>
      <c r="E77" s="29"/>
      <c r="F77" s="31"/>
    </row>
    <row r="78" spans="1:6" s="6" customFormat="1" ht="17.45" customHeight="1" x14ac:dyDescent="0.3">
      <c r="A78" s="272" t="s">
        <v>386</v>
      </c>
      <c r="B78" s="344">
        <v>126</v>
      </c>
      <c r="C78" s="284">
        <v>16.7</v>
      </c>
      <c r="D78" s="338">
        <v>2800</v>
      </c>
      <c r="E78" s="29"/>
      <c r="F78" s="31"/>
    </row>
    <row r="79" spans="1:6" s="6" customFormat="1" ht="17.45" customHeight="1" x14ac:dyDescent="0.3">
      <c r="A79" s="272" t="s">
        <v>387</v>
      </c>
      <c r="B79" s="344">
        <v>119</v>
      </c>
      <c r="C79" s="284">
        <v>17.600000000000001</v>
      </c>
      <c r="D79" s="338">
        <v>2790</v>
      </c>
      <c r="E79" s="29"/>
      <c r="F79" s="31"/>
    </row>
    <row r="80" spans="1:6" s="6" customFormat="1" ht="17.45" customHeight="1" x14ac:dyDescent="0.3">
      <c r="A80" s="272" t="s">
        <v>388</v>
      </c>
      <c r="B80" s="344">
        <v>114</v>
      </c>
      <c r="C80" s="284">
        <v>18.600000000000001</v>
      </c>
      <c r="D80" s="338">
        <v>2890</v>
      </c>
      <c r="E80" s="29"/>
      <c r="F80" s="31"/>
    </row>
    <row r="81" spans="1:6" s="6" customFormat="1" ht="17.45" customHeight="1" x14ac:dyDescent="0.3">
      <c r="A81" s="272" t="s">
        <v>389</v>
      </c>
      <c r="B81" s="344">
        <v>107</v>
      </c>
      <c r="C81" s="284">
        <v>18.600000000000001</v>
      </c>
      <c r="D81" s="338">
        <v>2930</v>
      </c>
      <c r="E81" s="29"/>
      <c r="F81" s="31"/>
    </row>
    <row r="82" spans="1:6" s="6" customFormat="1" ht="17.45" customHeight="1" x14ac:dyDescent="0.3">
      <c r="A82" s="272" t="s">
        <v>390</v>
      </c>
      <c r="B82" s="344">
        <v>93</v>
      </c>
      <c r="C82" s="284">
        <v>16.399999999999999</v>
      </c>
      <c r="D82" s="338">
        <v>2950</v>
      </c>
      <c r="E82" s="29"/>
      <c r="F82" s="31"/>
    </row>
    <row r="83" spans="1:6" s="6" customFormat="1" ht="17.45" customHeight="1" x14ac:dyDescent="0.3">
      <c r="A83" s="272" t="s">
        <v>391</v>
      </c>
      <c r="B83" s="344">
        <v>87</v>
      </c>
      <c r="C83" s="284">
        <v>16.7</v>
      </c>
      <c r="D83" s="338">
        <v>2990</v>
      </c>
      <c r="E83" s="29"/>
      <c r="F83" s="31"/>
    </row>
    <row r="84" spans="1:6" s="6" customFormat="1" ht="17.45" customHeight="1" x14ac:dyDescent="0.3">
      <c r="A84" s="272" t="s">
        <v>392</v>
      </c>
      <c r="B84" s="344">
        <v>84</v>
      </c>
      <c r="C84" s="284">
        <v>18.100000000000001</v>
      </c>
      <c r="D84" s="338">
        <v>2900</v>
      </c>
      <c r="E84" s="29"/>
      <c r="F84" s="31"/>
    </row>
    <row r="85" spans="1:6" s="6" customFormat="1" ht="17.45" customHeight="1" x14ac:dyDescent="0.3">
      <c r="A85" s="272" t="s">
        <v>393</v>
      </c>
      <c r="B85" s="344">
        <v>74</v>
      </c>
      <c r="C85" s="284">
        <v>18.899999999999999</v>
      </c>
      <c r="D85" s="338">
        <v>3010</v>
      </c>
      <c r="E85" s="29"/>
      <c r="F85" s="31"/>
    </row>
    <row r="86" spans="1:6" s="6" customFormat="1" ht="17.45" customHeight="1" x14ac:dyDescent="0.3">
      <c r="A86" s="272" t="s">
        <v>394</v>
      </c>
      <c r="B86" s="344">
        <v>65</v>
      </c>
      <c r="C86" s="284">
        <v>18.8</v>
      </c>
      <c r="D86" s="338">
        <v>3100</v>
      </c>
      <c r="E86" s="29"/>
      <c r="F86" s="31"/>
    </row>
    <row r="87" spans="1:6" s="6" customFormat="1" ht="17.45" customHeight="1" x14ac:dyDescent="0.3">
      <c r="A87" s="272" t="s">
        <v>395</v>
      </c>
      <c r="B87" s="344">
        <v>57</v>
      </c>
      <c r="C87" s="284">
        <v>18.899999999999999</v>
      </c>
      <c r="D87" s="338">
        <v>3100</v>
      </c>
      <c r="E87" s="29"/>
      <c r="F87" s="31"/>
    </row>
    <row r="88" spans="1:6" s="6" customFormat="1" ht="17.45" customHeight="1" x14ac:dyDescent="0.3">
      <c r="A88" s="272" t="s">
        <v>396</v>
      </c>
      <c r="B88" s="344">
        <v>48</v>
      </c>
      <c r="C88" s="284">
        <v>19.2</v>
      </c>
      <c r="D88" s="338">
        <v>3230</v>
      </c>
      <c r="E88" s="29"/>
      <c r="F88" s="31"/>
    </row>
    <row r="89" spans="1:6" s="6" customFormat="1" ht="17.45" customHeight="1" x14ac:dyDescent="0.3">
      <c r="A89" s="272" t="s">
        <v>397</v>
      </c>
      <c r="B89" s="344">
        <v>41</v>
      </c>
      <c r="C89" s="284">
        <v>18.399999999999999</v>
      </c>
      <c r="D89" s="338">
        <v>3480</v>
      </c>
      <c r="E89" s="29"/>
      <c r="F89" s="31"/>
    </row>
    <row r="90" spans="1:6" s="6" customFormat="1" ht="17.45" customHeight="1" x14ac:dyDescent="0.3">
      <c r="A90" s="272" t="s">
        <v>398</v>
      </c>
      <c r="B90" s="344">
        <v>40</v>
      </c>
      <c r="C90" s="284">
        <v>17.3</v>
      </c>
      <c r="D90" s="338">
        <v>3500</v>
      </c>
      <c r="E90" s="29"/>
      <c r="F90" s="31"/>
    </row>
    <row r="91" spans="1:6" s="6" customFormat="1" ht="17.45" customHeight="1" x14ac:dyDescent="0.3">
      <c r="A91" s="272" t="s">
        <v>399</v>
      </c>
      <c r="B91" s="344">
        <v>49</v>
      </c>
      <c r="C91" s="284">
        <v>17</v>
      </c>
      <c r="D91" s="338">
        <v>3230</v>
      </c>
      <c r="E91" s="29"/>
      <c r="F91" s="31"/>
    </row>
    <row r="92" spans="1:6" s="6" customFormat="1" ht="17.45" customHeight="1" x14ac:dyDescent="0.3">
      <c r="A92" s="272" t="s">
        <v>400</v>
      </c>
      <c r="B92" s="344">
        <v>58</v>
      </c>
      <c r="C92" s="284">
        <v>18.100000000000001</v>
      </c>
      <c r="D92" s="338">
        <v>2970</v>
      </c>
      <c r="E92" s="29"/>
      <c r="F92" s="31"/>
    </row>
    <row r="93" spans="1:6" s="6" customFormat="1" ht="17.45" customHeight="1" x14ac:dyDescent="0.3">
      <c r="A93" s="272" t="s">
        <v>401</v>
      </c>
      <c r="B93" s="344">
        <v>55</v>
      </c>
      <c r="C93" s="284">
        <v>18</v>
      </c>
      <c r="D93" s="338">
        <v>2970</v>
      </c>
      <c r="E93" s="29"/>
      <c r="F93" s="31"/>
    </row>
    <row r="94" spans="1:6" s="6" customFormat="1" ht="17.45" customHeight="1" x14ac:dyDescent="0.3">
      <c r="A94" s="272" t="s">
        <v>402</v>
      </c>
      <c r="B94" s="344">
        <v>55</v>
      </c>
      <c r="C94" s="284">
        <v>17.2</v>
      </c>
      <c r="D94" s="338">
        <v>3340</v>
      </c>
      <c r="E94" s="29"/>
      <c r="F94" s="31"/>
    </row>
    <row r="95" spans="1:6" s="6" customFormat="1" ht="17.45" customHeight="1" x14ac:dyDescent="0.3">
      <c r="A95" s="272" t="s">
        <v>403</v>
      </c>
      <c r="B95" s="344">
        <v>56</v>
      </c>
      <c r="C95" s="284">
        <v>16.399999999999999</v>
      </c>
      <c r="D95" s="338">
        <v>3490</v>
      </c>
      <c r="E95" s="29"/>
      <c r="F95" s="31"/>
    </row>
    <row r="96" spans="1:6" s="6" customFormat="1" ht="17.45" customHeight="1" x14ac:dyDescent="0.3">
      <c r="A96" s="272" t="s">
        <v>404</v>
      </c>
      <c r="B96" s="344">
        <v>58</v>
      </c>
      <c r="C96" s="284">
        <v>14.5</v>
      </c>
      <c r="D96" s="338">
        <v>3330</v>
      </c>
      <c r="E96" s="29"/>
      <c r="F96" s="31"/>
    </row>
    <row r="97" spans="1:6" s="6" customFormat="1" ht="17.45" customHeight="1" x14ac:dyDescent="0.3">
      <c r="A97" s="272" t="s">
        <v>405</v>
      </c>
      <c r="B97" s="344">
        <v>58</v>
      </c>
      <c r="C97" s="284">
        <v>15</v>
      </c>
      <c r="D97" s="338">
        <v>3290</v>
      </c>
      <c r="E97" s="29"/>
      <c r="F97" s="31"/>
    </row>
    <row r="98" spans="1:6" s="6" customFormat="1" ht="17.45" customHeight="1" x14ac:dyDescent="0.3">
      <c r="A98" s="272" t="s">
        <v>406</v>
      </c>
      <c r="B98" s="344">
        <v>53</v>
      </c>
      <c r="C98" s="284">
        <v>16.2</v>
      </c>
      <c r="D98" s="338">
        <v>3300</v>
      </c>
      <c r="E98" s="29"/>
      <c r="F98" s="31"/>
    </row>
    <row r="99" spans="1:6" s="6" customFormat="1" ht="17.45" customHeight="1" x14ac:dyDescent="0.3">
      <c r="A99" s="272" t="s">
        <v>407</v>
      </c>
      <c r="B99" s="344">
        <v>54</v>
      </c>
      <c r="C99" s="284">
        <v>16.899999999999999</v>
      </c>
      <c r="D99" s="338">
        <v>3400</v>
      </c>
      <c r="E99" s="29"/>
      <c r="F99" s="31"/>
    </row>
    <row r="100" spans="1:6" s="6" customFormat="1" ht="17.45" customHeight="1" x14ac:dyDescent="0.3">
      <c r="A100" s="272" t="s">
        <v>408</v>
      </c>
      <c r="B100" s="344">
        <v>57</v>
      </c>
      <c r="C100" s="284">
        <v>16.899999999999999</v>
      </c>
      <c r="D100" s="338">
        <v>3520</v>
      </c>
      <c r="E100" s="29"/>
      <c r="F100" s="31"/>
    </row>
    <row r="101" spans="1:6" s="6" customFormat="1" ht="17.45" customHeight="1" x14ac:dyDescent="0.3">
      <c r="A101" s="272" t="s">
        <v>409</v>
      </c>
      <c r="B101" s="344">
        <v>51</v>
      </c>
      <c r="C101" s="284">
        <v>18.3</v>
      </c>
      <c r="D101" s="338">
        <v>3600</v>
      </c>
      <c r="E101" s="29"/>
      <c r="F101" s="31"/>
    </row>
    <row r="102" spans="1:6" s="6" customFormat="1" ht="17.45" customHeight="1" x14ac:dyDescent="0.3">
      <c r="A102" s="272" t="s">
        <v>410</v>
      </c>
      <c r="B102" s="344">
        <v>45</v>
      </c>
      <c r="C102" s="284">
        <v>20.399999999999999</v>
      </c>
      <c r="D102" s="338">
        <v>3520</v>
      </c>
      <c r="E102" s="29"/>
      <c r="F102" s="31"/>
    </row>
    <row r="103" spans="1:6" s="6" customFormat="1" ht="17.45" customHeight="1" x14ac:dyDescent="0.3">
      <c r="A103" s="272" t="s">
        <v>411</v>
      </c>
      <c r="B103" s="344">
        <v>45</v>
      </c>
      <c r="C103" s="284">
        <v>22</v>
      </c>
      <c r="D103" s="338">
        <v>3360</v>
      </c>
      <c r="E103" s="29"/>
      <c r="F103" s="31"/>
    </row>
    <row r="104" spans="1:6" s="6" customFormat="1" ht="17.45" customHeight="1" x14ac:dyDescent="0.3">
      <c r="A104" s="272" t="s">
        <v>412</v>
      </c>
      <c r="B104" s="344">
        <v>40</v>
      </c>
      <c r="C104" s="284">
        <v>22.8</v>
      </c>
      <c r="D104" s="338">
        <v>3340</v>
      </c>
      <c r="E104" s="29"/>
      <c r="F104" s="31"/>
    </row>
    <row r="105" spans="1:6" s="6" customFormat="1" ht="17.45" customHeight="1" x14ac:dyDescent="0.3">
      <c r="A105" s="272" t="s">
        <v>413</v>
      </c>
      <c r="B105" s="344">
        <v>39</v>
      </c>
      <c r="C105" s="284">
        <v>22.3</v>
      </c>
      <c r="D105" s="338">
        <v>3130</v>
      </c>
      <c r="E105" s="29"/>
      <c r="F105" s="31"/>
    </row>
    <row r="106" spans="1:6" s="6" customFormat="1" ht="17.45" customHeight="1" x14ac:dyDescent="0.3">
      <c r="A106" s="272" t="s">
        <v>414</v>
      </c>
      <c r="B106" s="344">
        <v>39</v>
      </c>
      <c r="C106" s="284">
        <v>21.8</v>
      </c>
      <c r="D106" s="338">
        <v>3230</v>
      </c>
      <c r="E106" s="29"/>
      <c r="F106" s="31"/>
    </row>
    <row r="107" spans="1:6" s="6" customFormat="1" ht="17.45" customHeight="1" x14ac:dyDescent="0.3">
      <c r="A107" s="272" t="s">
        <v>415</v>
      </c>
      <c r="B107" s="344">
        <v>42</v>
      </c>
      <c r="C107" s="284">
        <v>21.4</v>
      </c>
      <c r="D107" s="338">
        <v>2830</v>
      </c>
      <c r="E107" s="29"/>
      <c r="F107" s="31"/>
    </row>
    <row r="108" spans="1:6" s="6" customFormat="1" ht="17.45" customHeight="1" x14ac:dyDescent="0.3">
      <c r="A108" s="272" t="s">
        <v>416</v>
      </c>
      <c r="B108" s="344">
        <v>41</v>
      </c>
      <c r="C108" s="284">
        <v>20.8</v>
      </c>
      <c r="D108" s="338">
        <v>3070</v>
      </c>
      <c r="E108" s="29"/>
      <c r="F108" s="31"/>
    </row>
    <row r="109" spans="1:6" s="6" customFormat="1" ht="17.45" customHeight="1" x14ac:dyDescent="0.3">
      <c r="A109" s="272" t="s">
        <v>417</v>
      </c>
      <c r="B109" s="344">
        <v>36</v>
      </c>
      <c r="C109" s="284">
        <v>21.2</v>
      </c>
      <c r="D109" s="338">
        <v>3170</v>
      </c>
      <c r="E109" s="29"/>
      <c r="F109" s="31"/>
    </row>
    <row r="110" spans="1:6" s="6" customFormat="1" ht="17.45" customHeight="1" x14ac:dyDescent="0.3">
      <c r="A110" s="272" t="s">
        <v>418</v>
      </c>
      <c r="B110" s="344">
        <v>31</v>
      </c>
      <c r="C110" s="284">
        <v>22.1</v>
      </c>
      <c r="D110" s="338">
        <v>3280</v>
      </c>
      <c r="E110" s="29"/>
      <c r="F110" s="31"/>
    </row>
    <row r="111" spans="1:6" s="6" customFormat="1" ht="17.45" customHeight="1" x14ac:dyDescent="0.3">
      <c r="A111" s="272" t="s">
        <v>419</v>
      </c>
      <c r="B111" s="344">
        <v>25</v>
      </c>
      <c r="C111" s="284">
        <v>21.3</v>
      </c>
      <c r="D111" s="338">
        <v>3690</v>
      </c>
      <c r="E111" s="29"/>
      <c r="F111" s="31"/>
    </row>
    <row r="112" spans="1:6" s="6" customFormat="1" ht="17.45" customHeight="1" x14ac:dyDescent="0.3">
      <c r="A112" s="272" t="s">
        <v>420</v>
      </c>
      <c r="B112" s="344">
        <v>23</v>
      </c>
      <c r="C112" s="284">
        <v>21.7</v>
      </c>
      <c r="D112" s="338">
        <v>3990</v>
      </c>
      <c r="E112" s="29"/>
      <c r="F112" s="31"/>
    </row>
    <row r="113" spans="1:6" s="6" customFormat="1" ht="17.45" customHeight="1" x14ac:dyDescent="0.3">
      <c r="A113" s="272" t="s">
        <v>421</v>
      </c>
      <c r="B113" s="344">
        <v>26</v>
      </c>
      <c r="C113" s="284">
        <v>21.6</v>
      </c>
      <c r="D113" s="338">
        <v>4230</v>
      </c>
      <c r="E113" s="29"/>
      <c r="F113" s="31"/>
    </row>
    <row r="114" spans="1:6" s="6" customFormat="1" ht="17.45" customHeight="1" x14ac:dyDescent="0.3">
      <c r="A114" s="272" t="s">
        <v>422</v>
      </c>
      <c r="B114" s="344">
        <v>23</v>
      </c>
      <c r="C114" s="284">
        <v>21.4</v>
      </c>
      <c r="D114" s="338">
        <v>4380</v>
      </c>
      <c r="E114" s="29"/>
      <c r="F114" s="31"/>
    </row>
    <row r="115" spans="1:6" s="6" customFormat="1" ht="17.45" customHeight="1" x14ac:dyDescent="0.3">
      <c r="A115" s="272" t="s">
        <v>423</v>
      </c>
      <c r="B115" s="344">
        <v>19</v>
      </c>
      <c r="C115" s="284">
        <v>20.7</v>
      </c>
      <c r="D115" s="338">
        <v>4580</v>
      </c>
      <c r="E115" s="29"/>
      <c r="F115" s="31"/>
    </row>
    <row r="116" spans="1:6" s="6" customFormat="1" ht="17.45" customHeight="1" x14ac:dyDescent="0.3">
      <c r="A116" s="272" t="s">
        <v>424</v>
      </c>
      <c r="B116" s="344">
        <v>16</v>
      </c>
      <c r="C116" s="284">
        <v>21.2</v>
      </c>
      <c r="D116" s="338">
        <v>4900</v>
      </c>
      <c r="E116" s="29"/>
      <c r="F116" s="31"/>
    </row>
    <row r="117" spans="1:6" s="6" customFormat="1" ht="17.45" customHeight="1" x14ac:dyDescent="0.3">
      <c r="A117" s="272" t="s">
        <v>425</v>
      </c>
      <c r="B117" s="344">
        <v>15</v>
      </c>
      <c r="C117" s="284">
        <v>20.7</v>
      </c>
      <c r="D117" s="338">
        <v>4590</v>
      </c>
      <c r="E117" s="29"/>
      <c r="F117" s="31"/>
    </row>
    <row r="118" spans="1:6" s="6" customFormat="1" ht="17.45" customHeight="1" x14ac:dyDescent="0.3">
      <c r="A118" s="272" t="s">
        <v>426</v>
      </c>
      <c r="B118" s="344">
        <v>17</v>
      </c>
      <c r="C118" s="284">
        <v>18.7</v>
      </c>
      <c r="D118" s="338">
        <v>4270</v>
      </c>
      <c r="E118" s="29"/>
      <c r="F118" s="31"/>
    </row>
    <row r="119" spans="1:6" s="6" customFormat="1" ht="17.45" customHeight="1" x14ac:dyDescent="0.3">
      <c r="A119" s="272" t="s">
        <v>427</v>
      </c>
      <c r="B119" s="344">
        <v>17</v>
      </c>
      <c r="C119" s="284">
        <v>19.5</v>
      </c>
      <c r="D119" s="338">
        <v>4590</v>
      </c>
      <c r="E119" s="29"/>
      <c r="F119" s="31"/>
    </row>
    <row r="120" spans="1:6" s="6" customFormat="1" ht="17.45" customHeight="1" x14ac:dyDescent="0.3">
      <c r="A120" s="272" t="s">
        <v>428</v>
      </c>
      <c r="B120" s="344">
        <v>18</v>
      </c>
      <c r="C120" s="284">
        <v>18.899999999999999</v>
      </c>
      <c r="D120" s="338">
        <v>4690</v>
      </c>
      <c r="E120" s="29"/>
      <c r="F120" s="31"/>
    </row>
    <row r="121" spans="1:6" s="6" customFormat="1" ht="17.45" customHeight="1" x14ac:dyDescent="0.3">
      <c r="A121" s="272" t="s">
        <v>429</v>
      </c>
      <c r="B121" s="344">
        <v>20</v>
      </c>
      <c r="C121" s="284">
        <v>18.7</v>
      </c>
      <c r="D121" s="338">
        <v>4880</v>
      </c>
      <c r="E121" s="29"/>
      <c r="F121" s="31"/>
    </row>
    <row r="122" spans="1:6" s="6" customFormat="1" ht="17.45" customHeight="1" x14ac:dyDescent="0.3">
      <c r="A122" s="272" t="s">
        <v>430</v>
      </c>
      <c r="B122" s="344">
        <v>21</v>
      </c>
      <c r="C122" s="284">
        <v>19.5</v>
      </c>
      <c r="D122" s="338">
        <v>5820</v>
      </c>
      <c r="E122" s="29"/>
      <c r="F122" s="31"/>
    </row>
    <row r="123" spans="1:6" s="6" customFormat="1" ht="17.45" customHeight="1" x14ac:dyDescent="0.3">
      <c r="A123" s="272" t="s">
        <v>431</v>
      </c>
      <c r="B123" s="344">
        <v>20</v>
      </c>
      <c r="C123" s="284">
        <v>19.600000000000001</v>
      </c>
      <c r="D123" s="338">
        <v>6270</v>
      </c>
      <c r="E123" s="29"/>
      <c r="F123" s="31"/>
    </row>
    <row r="124" spans="1:6" s="6" customFormat="1" ht="17.45" customHeight="1" x14ac:dyDescent="0.3">
      <c r="A124" s="272" t="s">
        <v>432</v>
      </c>
      <c r="B124" s="344">
        <v>19</v>
      </c>
      <c r="C124" s="284">
        <v>20.5</v>
      </c>
      <c r="D124" s="338">
        <v>6770</v>
      </c>
      <c r="E124" s="29"/>
      <c r="F124" s="31"/>
    </row>
    <row r="125" spans="1:6" s="6" customFormat="1" ht="17.45" customHeight="1" x14ac:dyDescent="0.3">
      <c r="A125" s="272" t="s">
        <v>433</v>
      </c>
      <c r="B125" s="344">
        <v>22</v>
      </c>
      <c r="C125" s="284">
        <v>22.8</v>
      </c>
      <c r="D125" s="338">
        <v>6910</v>
      </c>
      <c r="E125" s="29"/>
      <c r="F125" s="31"/>
    </row>
    <row r="126" spans="1:6" s="6" customFormat="1" ht="17.45" customHeight="1" x14ac:dyDescent="0.3">
      <c r="A126" s="272" t="s">
        <v>434</v>
      </c>
      <c r="B126" s="344">
        <v>18</v>
      </c>
      <c r="C126" s="284">
        <v>23.9</v>
      </c>
      <c r="D126" s="338">
        <v>6340</v>
      </c>
      <c r="E126" s="29"/>
      <c r="F126" s="31"/>
    </row>
    <row r="127" spans="1:6" s="6" customFormat="1" ht="17.45" customHeight="1" x14ac:dyDescent="0.3">
      <c r="A127" s="272" t="s">
        <v>435</v>
      </c>
      <c r="B127" s="344">
        <v>15</v>
      </c>
      <c r="C127" s="284">
        <v>23.3</v>
      </c>
      <c r="D127" s="338">
        <v>5860</v>
      </c>
      <c r="E127" s="29"/>
      <c r="F127" s="31"/>
    </row>
    <row r="128" spans="1:6" s="6" customFormat="1" ht="17.45" customHeight="1" x14ac:dyDescent="0.3">
      <c r="A128" s="272" t="s">
        <v>436</v>
      </c>
      <c r="B128" s="344">
        <v>14</v>
      </c>
      <c r="C128" s="284">
        <v>22.2</v>
      </c>
      <c r="D128" s="338">
        <v>5860</v>
      </c>
      <c r="E128" s="29"/>
      <c r="F128" s="31"/>
    </row>
    <row r="129" spans="1:6" s="6" customFormat="1" ht="17.45" customHeight="1" x14ac:dyDescent="0.3">
      <c r="A129" s="272" t="s">
        <v>437</v>
      </c>
      <c r="B129" s="344">
        <v>13</v>
      </c>
      <c r="C129" s="284">
        <v>21.7</v>
      </c>
      <c r="D129" s="338">
        <v>6090</v>
      </c>
      <c r="E129" s="29"/>
      <c r="F129" s="31"/>
    </row>
    <row r="130" spans="1:6" s="6" customFormat="1" ht="17.45" customHeight="1" x14ac:dyDescent="0.3">
      <c r="A130" s="272" t="s">
        <v>438</v>
      </c>
      <c r="B130" s="344">
        <v>13</v>
      </c>
      <c r="C130" s="284">
        <v>21.3</v>
      </c>
      <c r="D130" s="338">
        <v>6120</v>
      </c>
      <c r="E130" s="29"/>
      <c r="F130" s="31"/>
    </row>
    <row r="131" spans="1:6" s="6" customFormat="1" ht="17.45" customHeight="1" x14ac:dyDescent="0.3">
      <c r="A131" s="272" t="s">
        <v>439</v>
      </c>
      <c r="B131" s="344">
        <v>13</v>
      </c>
      <c r="C131" s="284">
        <v>20.6</v>
      </c>
      <c r="D131" s="338">
        <v>6000</v>
      </c>
      <c r="E131" s="29"/>
      <c r="F131" s="31"/>
    </row>
    <row r="132" spans="1:6" s="6" customFormat="1" ht="17.45" customHeight="1" x14ac:dyDescent="0.3">
      <c r="A132" s="272" t="s">
        <v>440</v>
      </c>
      <c r="B132" s="344">
        <v>12</v>
      </c>
      <c r="C132" s="284">
        <v>20.7</v>
      </c>
      <c r="D132" s="338">
        <v>5910</v>
      </c>
      <c r="E132" s="29"/>
      <c r="F132" s="31"/>
    </row>
    <row r="133" spans="1:6" s="6" customFormat="1" ht="17.45" customHeight="1" x14ac:dyDescent="0.3">
      <c r="A133" s="272" t="s">
        <v>441</v>
      </c>
      <c r="B133" s="344">
        <v>10</v>
      </c>
      <c r="C133" s="284">
        <v>20.9</v>
      </c>
      <c r="D133" s="338">
        <v>5980</v>
      </c>
      <c r="E133" s="29"/>
      <c r="F133" s="31"/>
    </row>
    <row r="134" spans="1:6" s="6" customFormat="1" ht="17.45" customHeight="1" x14ac:dyDescent="0.3">
      <c r="A134" s="272" t="s">
        <v>442</v>
      </c>
      <c r="B134" s="344">
        <v>10</v>
      </c>
      <c r="C134" s="284">
        <v>22.1</v>
      </c>
      <c r="D134" s="338">
        <v>5800</v>
      </c>
      <c r="E134" s="29"/>
      <c r="F134" s="31"/>
    </row>
    <row r="135" spans="1:6" s="6" customFormat="1" ht="17.45" customHeight="1" x14ac:dyDescent="0.3">
      <c r="A135" s="272" t="s">
        <v>443</v>
      </c>
      <c r="B135" s="344">
        <v>8</v>
      </c>
      <c r="C135" s="284">
        <v>20</v>
      </c>
      <c r="D135" s="338">
        <v>6160</v>
      </c>
      <c r="E135" s="29"/>
      <c r="F135" s="31"/>
    </row>
    <row r="136" spans="1:6" s="6" customFormat="1" ht="17.45" customHeight="1" x14ac:dyDescent="0.3">
      <c r="A136" s="272" t="s">
        <v>444</v>
      </c>
      <c r="B136" s="344">
        <v>0</v>
      </c>
      <c r="C136" s="284">
        <v>18</v>
      </c>
      <c r="D136" s="338">
        <v>6130</v>
      </c>
      <c r="E136" s="29"/>
      <c r="F136" s="31"/>
    </row>
    <row r="137" spans="1:6" s="6" customFormat="1" ht="17.45" customHeight="1" x14ac:dyDescent="0.3">
      <c r="A137" s="272" t="s">
        <v>445</v>
      </c>
      <c r="B137" s="344">
        <v>9</v>
      </c>
      <c r="C137" s="284">
        <v>19.399999999999999</v>
      </c>
      <c r="D137" s="338">
        <v>6090</v>
      </c>
      <c r="E137" s="29"/>
      <c r="F137" s="31"/>
    </row>
    <row r="138" spans="1:6" s="6" customFormat="1" ht="17.45" customHeight="1" x14ac:dyDescent="0.3">
      <c r="A138" s="272" t="s">
        <v>446</v>
      </c>
      <c r="B138" s="344">
        <v>9</v>
      </c>
      <c r="C138" s="284">
        <v>22.9</v>
      </c>
      <c r="D138" s="338">
        <v>6120</v>
      </c>
      <c r="E138" s="29"/>
      <c r="F138" s="31"/>
    </row>
    <row r="139" spans="1:6" s="6" customFormat="1" ht="17.45" customHeight="1" x14ac:dyDescent="0.3">
      <c r="A139" s="272" t="s">
        <v>447</v>
      </c>
      <c r="B139" s="344">
        <v>9</v>
      </c>
      <c r="C139" s="284">
        <v>23.1</v>
      </c>
      <c r="D139" s="338">
        <v>6000</v>
      </c>
      <c r="E139" s="29"/>
      <c r="F139" s="31"/>
    </row>
    <row r="140" spans="1:6" s="6" customFormat="1" ht="17.45" customHeight="1" x14ac:dyDescent="0.3">
      <c r="A140" s="272" t="s">
        <v>448</v>
      </c>
      <c r="B140" s="344">
        <v>7</v>
      </c>
      <c r="C140" s="284">
        <v>23.2</v>
      </c>
      <c r="D140" s="338">
        <v>6430</v>
      </c>
      <c r="E140" s="29"/>
      <c r="F140" s="31"/>
    </row>
    <row r="141" spans="1:6" s="6" customFormat="1" ht="17.45" customHeight="1" x14ac:dyDescent="0.3">
      <c r="A141" s="272" t="s">
        <v>449</v>
      </c>
      <c r="B141" s="344">
        <v>0</v>
      </c>
      <c r="C141" s="284">
        <v>22.7</v>
      </c>
      <c r="D141" s="338">
        <v>6810</v>
      </c>
      <c r="E141" s="29"/>
      <c r="F141" s="31"/>
    </row>
    <row r="142" spans="1:6" s="6" customFormat="1" ht="17.45" customHeight="1" x14ac:dyDescent="0.3">
      <c r="A142" s="272" t="s">
        <v>450</v>
      </c>
      <c r="B142" s="344">
        <v>0</v>
      </c>
      <c r="C142" s="284">
        <v>22.5</v>
      </c>
      <c r="D142" s="338">
        <v>6900</v>
      </c>
      <c r="E142" s="29"/>
      <c r="F142" s="31"/>
    </row>
    <row r="143" spans="1:6" s="6" customFormat="1" ht="17.45" customHeight="1" x14ac:dyDescent="0.3">
      <c r="A143" s="272" t="s">
        <v>451</v>
      </c>
      <c r="B143" s="344">
        <v>0</v>
      </c>
      <c r="C143" s="284">
        <v>21.9</v>
      </c>
      <c r="D143" s="338">
        <v>6840</v>
      </c>
      <c r="E143" s="29"/>
      <c r="F143" s="31"/>
    </row>
    <row r="144" spans="1:6" s="6" customFormat="1" ht="17.45" customHeight="1" x14ac:dyDescent="0.3">
      <c r="A144" s="272" t="s">
        <v>452</v>
      </c>
      <c r="B144" s="344">
        <v>0</v>
      </c>
      <c r="C144" s="284">
        <v>21.9</v>
      </c>
      <c r="D144" s="338">
        <v>6840</v>
      </c>
      <c r="E144" s="29"/>
      <c r="F144" s="31"/>
    </row>
    <row r="145" spans="1:6" s="6" customFormat="1" ht="17.45" customHeight="1" x14ac:dyDescent="0.3">
      <c r="A145" s="272" t="s">
        <v>453</v>
      </c>
      <c r="B145" s="344">
        <v>0</v>
      </c>
      <c r="C145" s="284">
        <v>20.9</v>
      </c>
      <c r="D145" s="338">
        <v>6640</v>
      </c>
      <c r="E145" s="29"/>
      <c r="F145" s="31"/>
    </row>
    <row r="146" spans="1:6" s="6" customFormat="1" ht="17.45" customHeight="1" x14ac:dyDescent="0.3">
      <c r="A146" s="272" t="s">
        <v>454</v>
      </c>
      <c r="B146" s="344">
        <v>7</v>
      </c>
      <c r="C146" s="284">
        <v>21.7</v>
      </c>
      <c r="D146" s="338">
        <v>6560</v>
      </c>
      <c r="E146" s="29"/>
      <c r="F146" s="31"/>
    </row>
    <row r="147" spans="1:6" s="6" customFormat="1" ht="17.45" customHeight="1" x14ac:dyDescent="0.3">
      <c r="A147" s="272" t="s">
        <v>455</v>
      </c>
      <c r="B147" s="344">
        <v>8</v>
      </c>
      <c r="C147" s="284">
        <v>23.2</v>
      </c>
      <c r="D147" s="338">
        <v>6570</v>
      </c>
      <c r="E147" s="29"/>
      <c r="F147" s="31"/>
    </row>
    <row r="148" spans="1:6" s="6" customFormat="1" ht="17.45" customHeight="1" x14ac:dyDescent="0.3">
      <c r="A148" s="272" t="s">
        <v>456</v>
      </c>
      <c r="B148" s="344">
        <v>8</v>
      </c>
      <c r="C148" s="284">
        <v>23.9</v>
      </c>
      <c r="D148" s="338">
        <v>6700</v>
      </c>
      <c r="E148" s="29"/>
      <c r="F148" s="31"/>
    </row>
    <row r="149" spans="1:6" s="6" customFormat="1" ht="17.45" customHeight="1" x14ac:dyDescent="0.3">
      <c r="A149" s="272" t="s">
        <v>457</v>
      </c>
      <c r="B149" s="344">
        <v>7</v>
      </c>
      <c r="C149" s="284">
        <v>24.5</v>
      </c>
      <c r="D149" s="338">
        <v>6790</v>
      </c>
      <c r="E149" s="29"/>
      <c r="F149" s="31"/>
    </row>
    <row r="150" spans="1:6" s="6" customFormat="1" ht="17.45" customHeight="1" x14ac:dyDescent="0.3">
      <c r="A150" s="272" t="s">
        <v>458</v>
      </c>
      <c r="B150" s="344">
        <v>8</v>
      </c>
      <c r="C150" s="284">
        <v>24.8</v>
      </c>
      <c r="D150" s="338">
        <v>6730</v>
      </c>
      <c r="E150" s="29"/>
      <c r="F150" s="31"/>
    </row>
    <row r="151" spans="1:6" s="6" customFormat="1" ht="17.45" customHeight="1" x14ac:dyDescent="0.3">
      <c r="A151" s="272" t="s">
        <v>459</v>
      </c>
      <c r="B151" s="344">
        <v>7</v>
      </c>
      <c r="C151" s="284">
        <v>24.9</v>
      </c>
      <c r="D151" s="338">
        <v>6930</v>
      </c>
      <c r="E151" s="29"/>
      <c r="F151" s="31"/>
    </row>
    <row r="152" spans="1:6" s="6" customFormat="1" ht="17.45" customHeight="1" x14ac:dyDescent="0.3">
      <c r="A152" s="272" t="s">
        <v>460</v>
      </c>
      <c r="B152" s="344">
        <v>8</v>
      </c>
      <c r="C152" s="284">
        <v>24.2</v>
      </c>
      <c r="D152" s="338">
        <v>7170</v>
      </c>
      <c r="E152" s="29"/>
      <c r="F152" s="31"/>
    </row>
    <row r="153" spans="1:6" s="6" customFormat="1" ht="17.45" customHeight="1" x14ac:dyDescent="0.3">
      <c r="A153" s="272" t="s">
        <v>461</v>
      </c>
      <c r="B153" s="344">
        <v>8</v>
      </c>
      <c r="C153" s="284">
        <v>22.3</v>
      </c>
      <c r="D153" s="338">
        <v>7430</v>
      </c>
      <c r="E153" s="29"/>
      <c r="F153" s="31"/>
    </row>
    <row r="154" spans="1:6" s="6" customFormat="1" ht="17.45" customHeight="1" x14ac:dyDescent="0.3">
      <c r="A154" s="272" t="s">
        <v>462</v>
      </c>
      <c r="B154" s="344">
        <v>0</v>
      </c>
      <c r="C154" s="284">
        <v>21.3</v>
      </c>
      <c r="D154" s="338">
        <v>7440</v>
      </c>
      <c r="E154" s="29"/>
      <c r="F154" s="31"/>
    </row>
    <row r="155" spans="1:6" s="6" customFormat="1" ht="17.45" customHeight="1" x14ac:dyDescent="0.3">
      <c r="A155" s="272" t="s">
        <v>463</v>
      </c>
      <c r="B155" s="344">
        <v>0</v>
      </c>
      <c r="C155" s="284">
        <v>22.4</v>
      </c>
      <c r="D155" s="338">
        <v>7440</v>
      </c>
      <c r="E155" s="29"/>
      <c r="F155" s="31"/>
    </row>
    <row r="156" spans="1:6" s="6" customFormat="1" ht="17.45" customHeight="1" x14ac:dyDescent="0.3">
      <c r="A156" s="272" t="s">
        <v>464</v>
      </c>
      <c r="B156" s="344">
        <v>0</v>
      </c>
      <c r="C156" s="284">
        <v>22.4</v>
      </c>
      <c r="D156" s="338">
        <v>7620</v>
      </c>
      <c r="E156" s="29"/>
      <c r="F156" s="31"/>
    </row>
    <row r="157" spans="1:6" s="6" customFormat="1" ht="17.45" customHeight="1" x14ac:dyDescent="0.3">
      <c r="A157" s="272" t="s">
        <v>465</v>
      </c>
      <c r="B157" s="344">
        <v>0</v>
      </c>
      <c r="C157" s="284">
        <v>23.5</v>
      </c>
      <c r="D157" s="338">
        <v>8010</v>
      </c>
      <c r="E157" s="29"/>
      <c r="F157" s="31"/>
    </row>
    <row r="158" spans="1:6" s="6" customFormat="1" ht="17.45" customHeight="1" x14ac:dyDescent="0.3">
      <c r="A158" s="272" t="s">
        <v>466</v>
      </c>
      <c r="B158" s="344">
        <v>0</v>
      </c>
      <c r="C158" s="284">
        <v>23</v>
      </c>
      <c r="D158" s="338">
        <v>8280</v>
      </c>
      <c r="E158" s="29"/>
      <c r="F158" s="31"/>
    </row>
    <row r="159" spans="1:6" s="6" customFormat="1" ht="17.45" customHeight="1" x14ac:dyDescent="0.3">
      <c r="A159" s="272" t="s">
        <v>467</v>
      </c>
      <c r="B159" s="344">
        <v>0</v>
      </c>
      <c r="C159" s="284">
        <v>22.9</v>
      </c>
      <c r="D159" s="338">
        <v>8420</v>
      </c>
      <c r="E159" s="29"/>
      <c r="F159" s="31"/>
    </row>
    <row r="160" spans="1:6" s="6" customFormat="1" ht="17.45" customHeight="1" x14ac:dyDescent="0.3">
      <c r="A160" s="272" t="s">
        <v>468</v>
      </c>
      <c r="B160" s="344">
        <v>0</v>
      </c>
      <c r="C160" s="284">
        <v>23.7</v>
      </c>
      <c r="D160" s="338">
        <v>8410</v>
      </c>
      <c r="E160" s="29"/>
      <c r="F160" s="31"/>
    </row>
    <row r="161" spans="1:6" s="6" customFormat="1" ht="17.45" customHeight="1" x14ac:dyDescent="0.3">
      <c r="A161" s="272" t="s">
        <v>469</v>
      </c>
      <c r="B161" s="344">
        <v>0</v>
      </c>
      <c r="C161" s="284">
        <v>25</v>
      </c>
      <c r="D161" s="338">
        <v>8590</v>
      </c>
      <c r="E161" s="29"/>
      <c r="F161" s="31"/>
    </row>
    <row r="162" spans="1:6" s="6" customFormat="1" ht="17.45" customHeight="1" x14ac:dyDescent="0.3">
      <c r="A162" s="272" t="s">
        <v>470</v>
      </c>
      <c r="B162" s="344">
        <v>0</v>
      </c>
      <c r="C162" s="284">
        <v>25</v>
      </c>
      <c r="D162" s="338">
        <v>8640</v>
      </c>
      <c r="E162" s="29"/>
      <c r="F162" s="31"/>
    </row>
    <row r="163" spans="1:6" s="6" customFormat="1" ht="17.45" customHeight="1" x14ac:dyDescent="0.3">
      <c r="A163" s="272" t="s">
        <v>471</v>
      </c>
      <c r="B163" s="344">
        <v>0</v>
      </c>
      <c r="C163" s="284">
        <v>25.6</v>
      </c>
      <c r="D163" s="338">
        <v>8710</v>
      </c>
      <c r="E163" s="29"/>
      <c r="F163" s="31"/>
    </row>
    <row r="164" spans="1:6" s="6" customFormat="1" ht="17.45" customHeight="1" x14ac:dyDescent="0.3">
      <c r="A164" s="272" t="s">
        <v>472</v>
      </c>
      <c r="B164" s="344">
        <v>0</v>
      </c>
      <c r="C164" s="284">
        <v>26.3</v>
      </c>
      <c r="D164" s="338">
        <v>8760</v>
      </c>
      <c r="E164" s="29"/>
      <c r="F164" s="31"/>
    </row>
    <row r="165" spans="1:6" s="6" customFormat="1" ht="17.45" customHeight="1" x14ac:dyDescent="0.3">
      <c r="A165" s="272" t="s">
        <v>473</v>
      </c>
      <c r="B165" s="344">
        <v>0</v>
      </c>
      <c r="C165" s="284">
        <v>27</v>
      </c>
      <c r="D165" s="338">
        <v>8820</v>
      </c>
      <c r="E165" s="29"/>
      <c r="F165" s="31"/>
    </row>
    <row r="166" spans="1:6" s="6" customFormat="1" ht="17.45" customHeight="1" x14ac:dyDescent="0.3">
      <c r="A166" s="272" t="s">
        <v>474</v>
      </c>
      <c r="B166" s="344">
        <v>0</v>
      </c>
      <c r="C166" s="284">
        <v>25.8</v>
      </c>
      <c r="D166" s="338">
        <v>9040</v>
      </c>
      <c r="E166" s="29"/>
      <c r="F166" s="31"/>
    </row>
    <row r="167" spans="1:6" s="6" customFormat="1" ht="17.45" customHeight="1" x14ac:dyDescent="0.3">
      <c r="A167" s="272" t="s">
        <v>475</v>
      </c>
      <c r="B167" s="344">
        <v>0</v>
      </c>
      <c r="C167" s="284">
        <v>25.6</v>
      </c>
      <c r="D167" s="338">
        <v>9150</v>
      </c>
      <c r="E167" s="29"/>
      <c r="F167" s="31"/>
    </row>
    <row r="168" spans="1:6" s="6" customFormat="1" ht="17.45" customHeight="1" x14ac:dyDescent="0.3">
      <c r="A168" s="272" t="s">
        <v>476</v>
      </c>
      <c r="B168" s="344">
        <v>0</v>
      </c>
      <c r="C168" s="284">
        <v>24.6</v>
      </c>
      <c r="D168" s="338">
        <v>8910</v>
      </c>
      <c r="E168" s="29"/>
      <c r="F168" s="31"/>
    </row>
    <row r="169" spans="1:6" s="6" customFormat="1" ht="17.45" customHeight="1" x14ac:dyDescent="0.3">
      <c r="A169" s="272" t="s">
        <v>477</v>
      </c>
      <c r="B169" s="344">
        <v>0</v>
      </c>
      <c r="C169" s="284">
        <v>23.9</v>
      </c>
      <c r="D169" s="338">
        <v>8710</v>
      </c>
      <c r="E169" s="29"/>
      <c r="F169" s="31"/>
    </row>
    <row r="170" spans="1:6" s="6" customFormat="1" ht="17.45" customHeight="1" x14ac:dyDescent="0.3">
      <c r="A170" s="272" t="s">
        <v>478</v>
      </c>
      <c r="B170" s="344">
        <v>0</v>
      </c>
      <c r="C170" s="284">
        <v>24.3</v>
      </c>
      <c r="D170" s="338">
        <v>8550</v>
      </c>
      <c r="E170" s="29"/>
      <c r="F170" s="31"/>
    </row>
    <row r="171" spans="1:6" s="6" customFormat="1" ht="17.45" customHeight="1" x14ac:dyDescent="0.3">
      <c r="A171" s="272" t="s">
        <v>479</v>
      </c>
      <c r="B171" s="344">
        <v>0</v>
      </c>
      <c r="C171" s="284">
        <v>24.3</v>
      </c>
      <c r="D171" s="338">
        <v>8430</v>
      </c>
      <c r="E171" s="29"/>
      <c r="F171" s="31"/>
    </row>
    <row r="172" spans="1:6" s="6" customFormat="1" ht="17.45" customHeight="1" x14ac:dyDescent="0.3">
      <c r="A172" s="272" t="s">
        <v>480</v>
      </c>
      <c r="B172" s="344">
        <v>0</v>
      </c>
      <c r="C172" s="284">
        <v>22.8</v>
      </c>
      <c r="D172" s="338">
        <v>8340</v>
      </c>
      <c r="E172" s="29"/>
      <c r="F172" s="31"/>
    </row>
    <row r="173" spans="1:6" s="6" customFormat="1" ht="17.45" customHeight="1" x14ac:dyDescent="0.3">
      <c r="A173" s="272" t="s">
        <v>481</v>
      </c>
      <c r="B173" s="344">
        <v>0</v>
      </c>
      <c r="C173" s="284">
        <v>22.5</v>
      </c>
      <c r="D173" s="338">
        <v>8040</v>
      </c>
      <c r="E173" s="29"/>
      <c r="F173" s="31"/>
    </row>
    <row r="174" spans="1:6" s="6" customFormat="1" ht="17.45" customHeight="1" x14ac:dyDescent="0.3">
      <c r="A174" s="272" t="s">
        <v>482</v>
      </c>
      <c r="B174" s="344">
        <v>8</v>
      </c>
      <c r="C174" s="284">
        <v>22.8</v>
      </c>
      <c r="D174" s="338">
        <v>7530</v>
      </c>
      <c r="E174" s="29"/>
      <c r="F174" s="31"/>
    </row>
    <row r="175" spans="1:6" s="6" customFormat="1" ht="17.45" customHeight="1" x14ac:dyDescent="0.3">
      <c r="A175" s="272" t="s">
        <v>483</v>
      </c>
      <c r="B175" s="344">
        <v>9</v>
      </c>
      <c r="C175" s="284">
        <v>23.3</v>
      </c>
      <c r="D175" s="338">
        <v>7120</v>
      </c>
      <c r="E175" s="29"/>
      <c r="F175" s="31"/>
    </row>
    <row r="176" spans="1:6" s="6" customFormat="1" ht="17.45" customHeight="1" x14ac:dyDescent="0.3">
      <c r="A176" s="272" t="s">
        <v>484</v>
      </c>
      <c r="B176" s="344">
        <v>9</v>
      </c>
      <c r="C176" s="284">
        <v>24.1</v>
      </c>
      <c r="D176" s="338">
        <v>7240</v>
      </c>
      <c r="E176" s="29"/>
      <c r="F176" s="31"/>
    </row>
    <row r="177" spans="1:6" s="6" customFormat="1" ht="17.45" customHeight="1" x14ac:dyDescent="0.3">
      <c r="A177" s="272" t="s">
        <v>485</v>
      </c>
      <c r="B177" s="344">
        <v>11</v>
      </c>
      <c r="C177" s="284">
        <v>24.4</v>
      </c>
      <c r="D177" s="338">
        <v>8340</v>
      </c>
      <c r="E177" s="29"/>
      <c r="F177" s="31"/>
    </row>
    <row r="178" spans="1:6" s="6" customFormat="1" ht="17.45" customHeight="1" x14ac:dyDescent="0.3">
      <c r="A178" s="272" t="s">
        <v>486</v>
      </c>
      <c r="B178" s="344">
        <v>16</v>
      </c>
      <c r="C178" s="284">
        <v>24.5</v>
      </c>
      <c r="D178" s="338">
        <v>8520</v>
      </c>
      <c r="E178" s="29"/>
      <c r="F178" s="31"/>
    </row>
    <row r="179" spans="1:6" s="6" customFormat="1" ht="17.45" customHeight="1" x14ac:dyDescent="0.3">
      <c r="A179" s="272" t="s">
        <v>487</v>
      </c>
      <c r="B179" s="344">
        <v>10</v>
      </c>
      <c r="C179" s="284">
        <v>25</v>
      </c>
      <c r="D179" s="338">
        <v>7440</v>
      </c>
      <c r="E179" s="29"/>
      <c r="F179" s="31"/>
    </row>
    <row r="180" spans="1:6" s="6" customFormat="1" ht="17.45" customHeight="1" x14ac:dyDescent="0.3">
      <c r="A180" s="272" t="s">
        <v>488</v>
      </c>
      <c r="B180" s="344">
        <v>11</v>
      </c>
      <c r="C180" s="284">
        <v>25.8</v>
      </c>
      <c r="D180" s="338">
        <v>7060</v>
      </c>
      <c r="E180" s="29"/>
      <c r="F180" s="31"/>
    </row>
    <row r="181" spans="1:6" s="6" customFormat="1" ht="17.45" customHeight="1" x14ac:dyDescent="0.3">
      <c r="A181" s="272" t="s">
        <v>489</v>
      </c>
      <c r="B181" s="344">
        <v>10</v>
      </c>
      <c r="C181" s="284">
        <v>26</v>
      </c>
      <c r="D181" s="338">
        <v>6540</v>
      </c>
      <c r="E181" s="29"/>
      <c r="F181" s="31"/>
    </row>
    <row r="182" spans="1:6" s="6" customFormat="1" ht="17.45" customHeight="1" x14ac:dyDescent="0.3">
      <c r="A182" s="272" t="s">
        <v>490</v>
      </c>
      <c r="B182" s="344">
        <v>9</v>
      </c>
      <c r="C182" s="284">
        <v>25.8</v>
      </c>
      <c r="D182" s="338">
        <v>6030</v>
      </c>
      <c r="E182" s="29"/>
      <c r="F182" s="31"/>
    </row>
    <row r="183" spans="1:6" s="6" customFormat="1" ht="17.45" customHeight="1" x14ac:dyDescent="0.3">
      <c r="A183" s="272" t="s">
        <v>491</v>
      </c>
      <c r="B183" s="344">
        <v>9</v>
      </c>
      <c r="C183" s="284">
        <v>26</v>
      </c>
      <c r="D183" s="338">
        <v>5730</v>
      </c>
      <c r="E183" s="29"/>
      <c r="F183" s="31"/>
    </row>
    <row r="184" spans="1:6" s="6" customFormat="1" ht="17.45" customHeight="1" x14ac:dyDescent="0.3">
      <c r="A184" s="272" t="s">
        <v>492</v>
      </c>
      <c r="B184" s="344">
        <v>13</v>
      </c>
      <c r="C184" s="284">
        <v>26.4</v>
      </c>
      <c r="D184" s="338">
        <v>6100</v>
      </c>
      <c r="E184" s="29"/>
      <c r="F184" s="31"/>
    </row>
    <row r="185" spans="1:6" s="6" customFormat="1" ht="17.45" customHeight="1" x14ac:dyDescent="0.3">
      <c r="A185" s="272" t="s">
        <v>493</v>
      </c>
      <c r="B185" s="344">
        <v>11</v>
      </c>
      <c r="C185" s="284">
        <v>26.2</v>
      </c>
      <c r="D185" s="338">
        <v>7000</v>
      </c>
      <c r="E185" s="29"/>
      <c r="F185" s="31"/>
    </row>
    <row r="186" spans="1:6" s="6" customFormat="1" ht="17.45" customHeight="1" x14ac:dyDescent="0.3">
      <c r="A186" s="272" t="s">
        <v>494</v>
      </c>
      <c r="B186" s="344">
        <v>8</v>
      </c>
      <c r="C186" s="284">
        <v>26.8</v>
      </c>
      <c r="D186" s="338">
        <v>8250</v>
      </c>
      <c r="E186" s="29"/>
      <c r="F186" s="31"/>
    </row>
    <row r="187" spans="1:6" s="6" customFormat="1" ht="17.45" customHeight="1" x14ac:dyDescent="0.3">
      <c r="A187" s="272" t="s">
        <v>495</v>
      </c>
      <c r="B187" s="344">
        <v>7</v>
      </c>
      <c r="C187" s="284">
        <v>27.4</v>
      </c>
      <c r="D187" s="338">
        <v>8610</v>
      </c>
      <c r="E187" s="29"/>
      <c r="F187" s="31"/>
    </row>
    <row r="188" spans="1:6" s="6" customFormat="1" ht="17.45" customHeight="1" x14ac:dyDescent="0.3">
      <c r="A188" s="272" t="s">
        <v>496</v>
      </c>
      <c r="B188" s="344">
        <v>7</v>
      </c>
      <c r="C188" s="284">
        <v>27</v>
      </c>
      <c r="D188" s="338">
        <v>8460</v>
      </c>
      <c r="E188" s="29"/>
      <c r="F188" s="31"/>
    </row>
    <row r="189" spans="1:6" s="6" customFormat="1" ht="17.45" customHeight="1" x14ac:dyDescent="0.3">
      <c r="A189" s="272" t="s">
        <v>497</v>
      </c>
      <c r="B189" s="344">
        <v>10</v>
      </c>
      <c r="C189" s="284">
        <v>27</v>
      </c>
      <c r="D189" s="338">
        <v>8350</v>
      </c>
      <c r="E189" s="29"/>
      <c r="F189" s="31"/>
    </row>
    <row r="190" spans="1:6" s="6" customFormat="1" ht="17.45" customHeight="1" x14ac:dyDescent="0.3">
      <c r="A190" s="272" t="s">
        <v>498</v>
      </c>
      <c r="B190" s="344">
        <v>0</v>
      </c>
      <c r="C190" s="284">
        <v>27.3</v>
      </c>
      <c r="D190" s="338">
        <v>8590</v>
      </c>
      <c r="E190" s="29"/>
      <c r="F190" s="31"/>
    </row>
    <row r="191" spans="1:6" s="6" customFormat="1" ht="17.45" customHeight="1" x14ac:dyDescent="0.3">
      <c r="A191" s="272" t="s">
        <v>499</v>
      </c>
      <c r="B191" s="344">
        <v>0</v>
      </c>
      <c r="C191" s="284">
        <v>26.4</v>
      </c>
      <c r="D191" s="338">
        <v>8930</v>
      </c>
      <c r="E191" s="29"/>
      <c r="F191" s="31"/>
    </row>
    <row r="192" spans="1:6" s="6" customFormat="1" ht="17.45" customHeight="1" x14ac:dyDescent="0.3">
      <c r="A192" s="272" t="s">
        <v>500</v>
      </c>
      <c r="B192" s="344">
        <v>0</v>
      </c>
      <c r="C192" s="284">
        <v>26.3</v>
      </c>
      <c r="D192" s="338">
        <v>9200</v>
      </c>
      <c r="E192" s="29"/>
      <c r="F192" s="31"/>
    </row>
    <row r="193" spans="1:6" s="6" customFormat="1" ht="17.45" customHeight="1" x14ac:dyDescent="0.3">
      <c r="A193" s="272" t="s">
        <v>501</v>
      </c>
      <c r="B193" s="344">
        <v>0</v>
      </c>
      <c r="C193" s="284">
        <v>25</v>
      </c>
      <c r="D193" s="338">
        <v>9290</v>
      </c>
      <c r="E193" s="29"/>
      <c r="F193" s="31"/>
    </row>
    <row r="194" spans="1:6" s="6" customFormat="1" ht="17.45" customHeight="1" x14ac:dyDescent="0.3">
      <c r="A194" s="272" t="s">
        <v>502</v>
      </c>
      <c r="B194" s="344">
        <v>0</v>
      </c>
      <c r="C194" s="284">
        <v>26.7</v>
      </c>
      <c r="D194" s="338">
        <v>9450</v>
      </c>
      <c r="E194" s="29"/>
      <c r="F194" s="31"/>
    </row>
    <row r="195" spans="1:6" s="6" customFormat="1" ht="17.45" customHeight="1" x14ac:dyDescent="0.3">
      <c r="A195" s="272" t="s">
        <v>503</v>
      </c>
      <c r="B195" s="344">
        <v>0</v>
      </c>
      <c r="C195" s="284">
        <v>27</v>
      </c>
      <c r="D195" s="338">
        <v>9580</v>
      </c>
      <c r="E195" s="29"/>
      <c r="F195" s="31"/>
    </row>
    <row r="196" spans="1:6" s="6" customFormat="1" ht="17.45" customHeight="1" x14ac:dyDescent="0.3">
      <c r="A196" s="272" t="s">
        <v>504</v>
      </c>
      <c r="B196" s="344">
        <v>0</v>
      </c>
      <c r="C196" s="284">
        <v>26.6</v>
      </c>
      <c r="D196" s="338">
        <v>9610</v>
      </c>
      <c r="E196" s="29"/>
      <c r="F196" s="31"/>
    </row>
    <row r="197" spans="1:6" s="6" customFormat="1" ht="17.45" customHeight="1" x14ac:dyDescent="0.3">
      <c r="A197" s="272" t="s">
        <v>505</v>
      </c>
      <c r="B197" s="344">
        <v>7</v>
      </c>
      <c r="C197" s="284">
        <v>27.1</v>
      </c>
      <c r="D197" s="338">
        <v>9540</v>
      </c>
      <c r="E197" s="29"/>
      <c r="F197" s="31"/>
    </row>
    <row r="198" spans="1:6" s="6" customFormat="1" ht="17.45" customHeight="1" x14ac:dyDescent="0.3">
      <c r="A198" s="272" t="s">
        <v>506</v>
      </c>
      <c r="B198" s="344">
        <v>7</v>
      </c>
      <c r="C198" s="284">
        <v>26.7</v>
      </c>
      <c r="D198" s="338">
        <v>9360</v>
      </c>
      <c r="E198" s="29"/>
      <c r="F198" s="31"/>
    </row>
    <row r="199" spans="1:6" s="6" customFormat="1" ht="17.45" customHeight="1" x14ac:dyDescent="0.3">
      <c r="A199" s="272" t="s">
        <v>507</v>
      </c>
      <c r="B199" s="344">
        <v>9</v>
      </c>
      <c r="C199" s="284">
        <v>27</v>
      </c>
      <c r="D199" s="338">
        <v>8940</v>
      </c>
      <c r="E199" s="29"/>
      <c r="F199" s="31"/>
    </row>
    <row r="200" spans="1:6" s="6" customFormat="1" ht="17.45" customHeight="1" x14ac:dyDescent="0.3">
      <c r="A200" s="272" t="s">
        <v>508</v>
      </c>
      <c r="B200" s="344">
        <v>7</v>
      </c>
      <c r="C200" s="284">
        <v>27.7</v>
      </c>
      <c r="D200" s="338">
        <v>8760</v>
      </c>
      <c r="E200" s="29"/>
      <c r="F200" s="31"/>
    </row>
    <row r="201" spans="1:6" s="6" customFormat="1" ht="17.45" customHeight="1" x14ac:dyDescent="0.3">
      <c r="A201" s="272" t="s">
        <v>509</v>
      </c>
      <c r="B201" s="344">
        <v>0</v>
      </c>
      <c r="C201" s="284">
        <v>27.5</v>
      </c>
      <c r="D201" s="338">
        <v>8870</v>
      </c>
      <c r="E201" s="29"/>
      <c r="F201" s="31"/>
    </row>
    <row r="202" spans="1:6" s="6" customFormat="1" ht="17.45" customHeight="1" x14ac:dyDescent="0.3">
      <c r="A202" s="272" t="s">
        <v>510</v>
      </c>
      <c r="B202" s="344">
        <v>7</v>
      </c>
      <c r="C202" s="284">
        <v>27.6</v>
      </c>
      <c r="D202" s="338">
        <v>9190</v>
      </c>
      <c r="E202" s="29"/>
      <c r="F202" s="31"/>
    </row>
    <row r="203" spans="1:6" s="6" customFormat="1" ht="17.45" customHeight="1" x14ac:dyDescent="0.3">
      <c r="A203" s="272" t="s">
        <v>511</v>
      </c>
      <c r="B203" s="344">
        <v>7</v>
      </c>
      <c r="C203" s="284">
        <v>27.4</v>
      </c>
      <c r="D203" s="338">
        <v>9600</v>
      </c>
      <c r="E203" s="29"/>
      <c r="F203" s="31"/>
    </row>
    <row r="204" spans="1:6" s="6" customFormat="1" ht="17.45" customHeight="1" x14ac:dyDescent="0.3">
      <c r="A204" s="272" t="s">
        <v>512</v>
      </c>
      <c r="B204" s="344">
        <v>7</v>
      </c>
      <c r="C204" s="284">
        <v>27.2</v>
      </c>
      <c r="D204" s="497"/>
      <c r="E204" s="29"/>
      <c r="F204" s="31"/>
    </row>
    <row r="205" spans="1:6" s="6" customFormat="1" ht="17.45" customHeight="1" x14ac:dyDescent="0.3">
      <c r="A205" s="272" t="s">
        <v>513</v>
      </c>
      <c r="B205" s="344">
        <v>7</v>
      </c>
      <c r="C205" s="284">
        <v>27.5</v>
      </c>
      <c r="D205" s="497"/>
      <c r="E205" s="29"/>
      <c r="F205" s="31"/>
    </row>
    <row r="206" spans="1:6" s="6" customFormat="1" ht="17.45" customHeight="1" x14ac:dyDescent="0.3">
      <c r="A206" s="272" t="s">
        <v>514</v>
      </c>
      <c r="B206" s="344">
        <v>7</v>
      </c>
      <c r="C206" s="284">
        <v>27.5</v>
      </c>
      <c r="D206" s="497"/>
      <c r="E206" s="29"/>
      <c r="F206" s="31"/>
    </row>
    <row r="207" spans="1:6" s="6" customFormat="1" ht="17.45" customHeight="1" x14ac:dyDescent="0.3">
      <c r="A207" s="272" t="s">
        <v>515</v>
      </c>
      <c r="B207" s="344">
        <v>7</v>
      </c>
      <c r="C207" s="284">
        <v>27.2</v>
      </c>
      <c r="D207" s="497"/>
      <c r="E207" s="29"/>
      <c r="F207" s="31"/>
    </row>
    <row r="208" spans="1:6" s="6" customFormat="1" ht="17.45" customHeight="1" x14ac:dyDescent="0.3">
      <c r="A208" s="272" t="s">
        <v>516</v>
      </c>
      <c r="B208" s="344">
        <v>7</v>
      </c>
      <c r="C208" s="284">
        <v>26.8</v>
      </c>
      <c r="D208" s="497"/>
      <c r="E208" s="29"/>
      <c r="F208" s="31"/>
    </row>
    <row r="209" spans="1:6" s="6" customFormat="1" ht="17.45" customHeight="1" x14ac:dyDescent="0.3">
      <c r="A209" s="272" t="s">
        <v>517</v>
      </c>
      <c r="B209" s="344">
        <v>8</v>
      </c>
      <c r="C209" s="284">
        <v>26.8</v>
      </c>
      <c r="D209" s="497"/>
      <c r="E209" s="29"/>
      <c r="F209" s="31"/>
    </row>
    <row r="210" spans="1:6" s="6" customFormat="1" ht="17.45" customHeight="1" x14ac:dyDescent="0.3">
      <c r="A210" s="272" t="s">
        <v>518</v>
      </c>
      <c r="B210" s="344">
        <v>10</v>
      </c>
      <c r="C210" s="284">
        <v>26.9</v>
      </c>
      <c r="D210" s="497"/>
      <c r="E210" s="29"/>
      <c r="F210" s="31"/>
    </row>
    <row r="211" spans="1:6" s="6" customFormat="1" ht="17.45" customHeight="1" x14ac:dyDescent="0.3">
      <c r="A211" s="272" t="s">
        <v>519</v>
      </c>
      <c r="B211" s="344">
        <v>12</v>
      </c>
      <c r="C211" s="284">
        <v>27.6</v>
      </c>
      <c r="D211" s="338">
        <v>9190</v>
      </c>
      <c r="E211" s="29"/>
      <c r="F211" s="31"/>
    </row>
    <row r="212" spans="1:6" s="6" customFormat="1" ht="17.45" customHeight="1" x14ac:dyDescent="0.3">
      <c r="A212" s="272" t="s">
        <v>520</v>
      </c>
      <c r="B212" s="344">
        <v>10</v>
      </c>
      <c r="C212" s="284">
        <v>27.7</v>
      </c>
      <c r="D212" s="338">
        <v>7970</v>
      </c>
      <c r="E212" s="29"/>
      <c r="F212" s="31"/>
    </row>
    <row r="213" spans="1:6" s="6" customFormat="1" ht="17.45" customHeight="1" x14ac:dyDescent="0.3">
      <c r="A213" s="272" t="s">
        <v>521</v>
      </c>
      <c r="B213" s="344">
        <v>8</v>
      </c>
      <c r="C213" s="284">
        <v>28.1</v>
      </c>
      <c r="D213" s="338">
        <v>7620</v>
      </c>
      <c r="E213" s="29"/>
      <c r="F213" s="31"/>
    </row>
    <row r="214" spans="1:6" s="6" customFormat="1" ht="17.45" customHeight="1" x14ac:dyDescent="0.3">
      <c r="A214" s="272" t="s">
        <v>522</v>
      </c>
      <c r="B214" s="344">
        <v>0</v>
      </c>
      <c r="C214" s="284">
        <v>27.1</v>
      </c>
      <c r="D214" s="338">
        <v>7680</v>
      </c>
      <c r="E214" s="29"/>
      <c r="F214" s="31"/>
    </row>
    <row r="215" spans="1:6" s="6" customFormat="1" ht="17.45" customHeight="1" x14ac:dyDescent="0.3">
      <c r="A215" s="272" t="s">
        <v>523</v>
      </c>
      <c r="B215" s="344">
        <v>0</v>
      </c>
      <c r="C215" s="284">
        <v>27.4</v>
      </c>
      <c r="D215" s="338">
        <v>7890</v>
      </c>
      <c r="E215" s="29"/>
      <c r="F215" s="31"/>
    </row>
    <row r="216" spans="1:6" s="6" customFormat="1" ht="17.45" customHeight="1" x14ac:dyDescent="0.3">
      <c r="A216" s="272" t="s">
        <v>524</v>
      </c>
      <c r="B216" s="344">
        <v>0</v>
      </c>
      <c r="C216" s="284">
        <v>27.6</v>
      </c>
      <c r="D216" s="338">
        <v>8210</v>
      </c>
      <c r="E216" s="29"/>
      <c r="F216" s="31"/>
    </row>
    <row r="217" spans="1:6" s="6" customFormat="1" ht="17.45" customHeight="1" x14ac:dyDescent="0.3">
      <c r="A217" s="272" t="s">
        <v>525</v>
      </c>
      <c r="B217" s="344">
        <v>0</v>
      </c>
      <c r="C217" s="284">
        <v>27.9</v>
      </c>
      <c r="D217" s="338">
        <v>8610</v>
      </c>
      <c r="E217" s="29"/>
      <c r="F217" s="31"/>
    </row>
    <row r="218" spans="1:6" s="6" customFormat="1" ht="17.45" customHeight="1" x14ac:dyDescent="0.3">
      <c r="A218" s="272" t="s">
        <v>526</v>
      </c>
      <c r="B218" s="344">
        <v>1.3</v>
      </c>
      <c r="C218" s="284">
        <v>27.8</v>
      </c>
      <c r="D218" s="338">
        <v>8890</v>
      </c>
      <c r="E218" s="29"/>
      <c r="F218" s="31"/>
    </row>
    <row r="219" spans="1:6" s="6" customFormat="1" ht="17.45" customHeight="1" x14ac:dyDescent="0.3">
      <c r="A219" s="272" t="s">
        <v>527</v>
      </c>
      <c r="B219" s="344">
        <v>1.2</v>
      </c>
      <c r="C219" s="284">
        <v>27.6</v>
      </c>
      <c r="D219" s="338">
        <v>9320</v>
      </c>
      <c r="E219" s="29"/>
      <c r="F219" s="31"/>
    </row>
    <row r="220" spans="1:6" s="6" customFormat="1" ht="17.45" customHeight="1" x14ac:dyDescent="0.3">
      <c r="A220" s="272" t="s">
        <v>528</v>
      </c>
      <c r="B220" s="344">
        <v>1.1000000000000001</v>
      </c>
      <c r="C220" s="284">
        <v>26.2</v>
      </c>
      <c r="D220" s="338">
        <v>8500</v>
      </c>
      <c r="E220" s="29"/>
      <c r="F220" s="31"/>
    </row>
    <row r="221" spans="1:6" s="6" customFormat="1" ht="17.45" customHeight="1" x14ac:dyDescent="0.3">
      <c r="A221" s="272" t="s">
        <v>529</v>
      </c>
      <c r="B221" s="344">
        <v>0.88</v>
      </c>
      <c r="C221" s="284">
        <v>24.4</v>
      </c>
      <c r="D221" s="338">
        <v>7370</v>
      </c>
      <c r="E221" s="29"/>
      <c r="F221" s="31"/>
    </row>
    <row r="222" spans="1:6" s="6" customFormat="1" ht="17.45" customHeight="1" x14ac:dyDescent="0.3">
      <c r="A222" s="272" t="s">
        <v>530</v>
      </c>
      <c r="B222" s="344">
        <v>0.67</v>
      </c>
      <c r="C222" s="284">
        <v>25.4</v>
      </c>
      <c r="D222" s="338">
        <v>7090</v>
      </c>
      <c r="E222" s="29"/>
      <c r="F222" s="31"/>
    </row>
    <row r="223" spans="1:6" s="6" customFormat="1" ht="17.45" customHeight="1" x14ac:dyDescent="0.3">
      <c r="A223" s="272" t="s">
        <v>531</v>
      </c>
      <c r="B223" s="344">
        <v>0.55000000000000004</v>
      </c>
      <c r="C223" s="284">
        <v>26.6</v>
      </c>
      <c r="D223" s="338">
        <v>5990</v>
      </c>
      <c r="E223" s="29"/>
      <c r="F223" s="31"/>
    </row>
    <row r="224" spans="1:6" s="6" customFormat="1" ht="17.45" customHeight="1" x14ac:dyDescent="0.3">
      <c r="A224" s="272" t="s">
        <v>532</v>
      </c>
      <c r="B224" s="344">
        <v>0.65</v>
      </c>
      <c r="C224" s="284">
        <v>27.6</v>
      </c>
      <c r="D224" s="338">
        <v>6140</v>
      </c>
      <c r="E224" s="29"/>
      <c r="F224" s="31"/>
    </row>
    <row r="225" spans="1:6" s="6" customFormat="1" ht="17.45" customHeight="1" x14ac:dyDescent="0.3">
      <c r="A225" s="272" t="s">
        <v>533</v>
      </c>
      <c r="B225" s="344">
        <v>0.83</v>
      </c>
      <c r="C225" s="284">
        <v>27.1</v>
      </c>
      <c r="D225" s="338">
        <v>7480</v>
      </c>
      <c r="E225" s="29"/>
      <c r="F225" s="31"/>
    </row>
    <row r="226" spans="1:6" s="6" customFormat="1" ht="17.45" customHeight="1" x14ac:dyDescent="0.3">
      <c r="A226" s="272" t="s">
        <v>534</v>
      </c>
      <c r="B226" s="344">
        <v>0.7</v>
      </c>
      <c r="C226" s="284">
        <v>27.1</v>
      </c>
      <c r="D226" s="338">
        <v>7450</v>
      </c>
      <c r="E226" s="29"/>
      <c r="F226" s="31"/>
    </row>
    <row r="227" spans="1:6" s="6" customFormat="1" ht="17.45" customHeight="1" x14ac:dyDescent="0.3">
      <c r="A227" s="272" t="s">
        <v>535</v>
      </c>
      <c r="B227" s="344">
        <v>0.52</v>
      </c>
      <c r="C227" s="284">
        <v>26.1</v>
      </c>
      <c r="D227" s="338">
        <v>6420</v>
      </c>
      <c r="E227" s="29"/>
      <c r="F227" s="31"/>
    </row>
    <row r="228" spans="1:6" s="6" customFormat="1" ht="17.45" customHeight="1" x14ac:dyDescent="0.3">
      <c r="A228" s="272" t="s">
        <v>536</v>
      </c>
      <c r="B228" s="344">
        <v>0.41</v>
      </c>
      <c r="C228" s="284">
        <v>26.8</v>
      </c>
      <c r="D228" s="338">
        <v>5120</v>
      </c>
      <c r="E228" s="29"/>
      <c r="F228" s="31"/>
    </row>
    <row r="229" spans="1:6" s="6" customFormat="1" ht="17.45" customHeight="1" x14ac:dyDescent="0.3">
      <c r="A229" s="272" t="s">
        <v>537</v>
      </c>
      <c r="B229" s="344">
        <v>0.32</v>
      </c>
      <c r="C229" s="284">
        <v>26.7</v>
      </c>
      <c r="D229" s="338">
        <v>4410</v>
      </c>
      <c r="E229" s="29"/>
      <c r="F229" s="31"/>
    </row>
    <row r="230" spans="1:6" s="6" customFormat="1" ht="17.45" customHeight="1" x14ac:dyDescent="0.3">
      <c r="A230" s="272" t="s">
        <v>538</v>
      </c>
      <c r="B230" s="344">
        <v>0.28999999999999998</v>
      </c>
      <c r="C230" s="284">
        <v>25.7</v>
      </c>
      <c r="D230" s="338">
        <v>3790</v>
      </c>
      <c r="E230" s="29"/>
      <c r="F230" s="31"/>
    </row>
    <row r="231" spans="1:6" s="6" customFormat="1" ht="17.45" customHeight="1" x14ac:dyDescent="0.3">
      <c r="A231" s="272" t="s">
        <v>539</v>
      </c>
      <c r="B231" s="344">
        <v>0.26</v>
      </c>
      <c r="C231" s="284">
        <v>26.5</v>
      </c>
      <c r="D231" s="338">
        <v>3720</v>
      </c>
      <c r="E231" s="29"/>
      <c r="F231" s="31"/>
    </row>
    <row r="232" spans="1:6" s="6" customFormat="1" ht="17.45" customHeight="1" x14ac:dyDescent="0.3">
      <c r="A232" s="272" t="s">
        <v>540</v>
      </c>
      <c r="B232" s="344">
        <v>0.22</v>
      </c>
      <c r="C232" s="284">
        <v>26.9</v>
      </c>
      <c r="D232" s="338">
        <v>3900</v>
      </c>
      <c r="E232" s="29"/>
      <c r="F232" s="31"/>
    </row>
    <row r="233" spans="1:6" s="6" customFormat="1" ht="17.45" customHeight="1" x14ac:dyDescent="0.3">
      <c r="A233" s="272" t="s">
        <v>541</v>
      </c>
      <c r="B233" s="344">
        <v>0.18</v>
      </c>
      <c r="C233" s="284">
        <v>26.8</v>
      </c>
      <c r="D233" s="338">
        <v>4290</v>
      </c>
      <c r="E233" s="29"/>
      <c r="F233" s="31"/>
    </row>
    <row r="234" spans="1:6" s="6" customFormat="1" ht="17.45" customHeight="1" x14ac:dyDescent="0.3">
      <c r="A234" s="272" t="s">
        <v>542</v>
      </c>
      <c r="B234" s="344">
        <v>0.15</v>
      </c>
      <c r="C234" s="284">
        <v>25.8</v>
      </c>
      <c r="D234" s="338">
        <v>4540</v>
      </c>
      <c r="E234" s="29"/>
      <c r="F234" s="31"/>
    </row>
    <row r="235" spans="1:6" s="6" customFormat="1" ht="17.45" customHeight="1" x14ac:dyDescent="0.3">
      <c r="A235" s="272" t="s">
        <v>543</v>
      </c>
      <c r="B235" s="344">
        <v>0.13</v>
      </c>
      <c r="C235" s="284">
        <v>25.6</v>
      </c>
      <c r="D235" s="338">
        <v>4620</v>
      </c>
      <c r="E235" s="29"/>
      <c r="F235" s="31"/>
    </row>
    <row r="236" spans="1:6" s="6" customFormat="1" ht="17.45" customHeight="1" x14ac:dyDescent="0.3">
      <c r="A236" s="272" t="s">
        <v>544</v>
      </c>
      <c r="B236" s="344">
        <v>0.13</v>
      </c>
      <c r="C236" s="284">
        <v>25.8</v>
      </c>
      <c r="D236" s="338">
        <v>4880</v>
      </c>
      <c r="E236" s="29"/>
      <c r="F236" s="31"/>
    </row>
    <row r="237" spans="1:6" s="6" customFormat="1" ht="17.45" customHeight="1" x14ac:dyDescent="0.3">
      <c r="A237" s="272" t="s">
        <v>545</v>
      </c>
      <c r="B237" s="344">
        <v>0.12</v>
      </c>
      <c r="C237" s="284">
        <v>25.8</v>
      </c>
      <c r="D237" s="338">
        <v>5190</v>
      </c>
      <c r="E237" s="29"/>
      <c r="F237" s="31"/>
    </row>
    <row r="238" spans="1:6" s="6" customFormat="1" ht="17.45" customHeight="1" x14ac:dyDescent="0.3">
      <c r="A238" s="272" t="s">
        <v>546</v>
      </c>
      <c r="B238" s="344">
        <v>0.11</v>
      </c>
      <c r="C238" s="284">
        <v>25.7</v>
      </c>
      <c r="D238" s="338">
        <v>5310</v>
      </c>
      <c r="E238" s="29"/>
      <c r="F238" s="31"/>
    </row>
    <row r="239" spans="1:6" s="6" customFormat="1" ht="17.45" customHeight="1" x14ac:dyDescent="0.3">
      <c r="A239" s="272" t="s">
        <v>547</v>
      </c>
      <c r="B239" s="344">
        <v>0.09</v>
      </c>
      <c r="C239" s="284">
        <v>24.7</v>
      </c>
      <c r="D239" s="338">
        <v>5520</v>
      </c>
      <c r="E239" s="29"/>
      <c r="F239" s="31"/>
    </row>
    <row r="240" spans="1:6" s="6" customFormat="1" ht="17.45" customHeight="1" x14ac:dyDescent="0.3">
      <c r="A240" s="272" t="s">
        <v>548</v>
      </c>
      <c r="B240" s="344">
        <v>7.0000000000000007E-2</v>
      </c>
      <c r="C240" s="284">
        <v>24.5</v>
      </c>
      <c r="D240" s="338">
        <v>5790</v>
      </c>
      <c r="E240" s="29"/>
      <c r="F240" s="31"/>
    </row>
    <row r="241" spans="1:6" s="6" customFormat="1" ht="17.45" customHeight="1" x14ac:dyDescent="0.3">
      <c r="A241" s="272" t="s">
        <v>549</v>
      </c>
      <c r="B241" s="344">
        <v>0.06</v>
      </c>
      <c r="C241" s="284">
        <v>25</v>
      </c>
      <c r="D241" s="338">
        <v>6020</v>
      </c>
      <c r="E241" s="29"/>
      <c r="F241" s="31"/>
    </row>
    <row r="242" spans="1:6" s="6" customFormat="1" ht="17.45" customHeight="1" x14ac:dyDescent="0.3">
      <c r="A242" s="272" t="s">
        <v>550</v>
      </c>
      <c r="B242" s="344">
        <v>0.05</v>
      </c>
      <c r="C242" s="284">
        <v>24</v>
      </c>
      <c r="D242" s="338">
        <v>6460</v>
      </c>
      <c r="E242" s="29"/>
      <c r="F242" s="31"/>
    </row>
    <row r="243" spans="1:6" s="6" customFormat="1" ht="17.45" customHeight="1" x14ac:dyDescent="0.3">
      <c r="A243" s="272" t="s">
        <v>551</v>
      </c>
      <c r="B243" s="344">
        <v>0.03</v>
      </c>
      <c r="C243" s="284">
        <v>24.3</v>
      </c>
      <c r="D243" s="338">
        <v>6870</v>
      </c>
      <c r="E243" s="29"/>
      <c r="F243" s="31"/>
    </row>
    <row r="244" spans="1:6" s="6" customFormat="1" ht="17.45" customHeight="1" x14ac:dyDescent="0.3">
      <c r="A244" s="272" t="s">
        <v>552</v>
      </c>
      <c r="B244" s="344">
        <v>0.03</v>
      </c>
      <c r="C244" s="284">
        <v>25.4</v>
      </c>
      <c r="D244" s="338">
        <v>7250</v>
      </c>
      <c r="E244" s="29"/>
      <c r="F244" s="31"/>
    </row>
    <row r="245" spans="1:6" s="6" customFormat="1" ht="17.45" customHeight="1" x14ac:dyDescent="0.3">
      <c r="A245" s="272" t="s">
        <v>553</v>
      </c>
      <c r="B245" s="344">
        <v>0.02</v>
      </c>
      <c r="C245" s="284">
        <v>25.5</v>
      </c>
      <c r="D245" s="338">
        <v>7590</v>
      </c>
      <c r="E245" s="29"/>
      <c r="F245" s="31"/>
    </row>
    <row r="246" spans="1:6" s="6" customFormat="1" ht="17.45" customHeight="1" x14ac:dyDescent="0.3">
      <c r="A246" s="272" t="s">
        <v>554</v>
      </c>
      <c r="B246" s="344">
        <v>0.01</v>
      </c>
      <c r="C246" s="284">
        <v>24.8</v>
      </c>
      <c r="D246" s="338">
        <v>7850</v>
      </c>
      <c r="E246" s="29"/>
      <c r="F246" s="31"/>
    </row>
    <row r="247" spans="1:6" s="6" customFormat="1" ht="17.45" customHeight="1" x14ac:dyDescent="0.3">
      <c r="A247" s="272" t="s">
        <v>555</v>
      </c>
      <c r="B247" s="344">
        <v>0.02</v>
      </c>
      <c r="C247" s="284">
        <v>24.9</v>
      </c>
      <c r="D247" s="338">
        <v>8110</v>
      </c>
      <c r="E247" s="29"/>
      <c r="F247" s="31"/>
    </row>
    <row r="248" spans="1:6" s="6" customFormat="1" ht="17.45" customHeight="1" x14ac:dyDescent="0.3">
      <c r="A248" s="272" t="s">
        <v>556</v>
      </c>
      <c r="B248" s="344">
        <v>0.21</v>
      </c>
      <c r="C248" s="284">
        <v>25</v>
      </c>
      <c r="D248" s="497"/>
      <c r="E248" s="29"/>
      <c r="F248" s="31"/>
    </row>
    <row r="249" spans="1:6" s="6" customFormat="1" ht="17.45" customHeight="1" x14ac:dyDescent="0.3">
      <c r="A249" s="272" t="s">
        <v>557</v>
      </c>
      <c r="B249" s="344">
        <v>0.5</v>
      </c>
      <c r="C249" s="284">
        <v>25.1</v>
      </c>
      <c r="D249" s="497"/>
      <c r="E249" s="29"/>
      <c r="F249" s="31"/>
    </row>
    <row r="250" spans="1:6" s="6" customFormat="1" ht="17.45" customHeight="1" x14ac:dyDescent="0.3">
      <c r="A250" s="272" t="s">
        <v>558</v>
      </c>
      <c r="B250" s="344">
        <v>0.68</v>
      </c>
      <c r="C250" s="284">
        <v>25.5</v>
      </c>
      <c r="D250" s="497"/>
      <c r="E250" s="29"/>
      <c r="F250" s="31"/>
    </row>
    <row r="251" spans="1:6" s="6" customFormat="1" ht="17.45" customHeight="1" x14ac:dyDescent="0.3">
      <c r="A251" s="272" t="s">
        <v>559</v>
      </c>
      <c r="B251" s="344">
        <v>0.75</v>
      </c>
      <c r="C251" s="284">
        <v>24.4</v>
      </c>
      <c r="D251" s="338">
        <v>8770</v>
      </c>
      <c r="E251" s="29"/>
      <c r="F251" s="31"/>
    </row>
    <row r="252" spans="1:6" s="6" customFormat="1" ht="17.45" customHeight="1" x14ac:dyDescent="0.3">
      <c r="A252" s="272" t="s">
        <v>560</v>
      </c>
      <c r="B252" s="344">
        <v>0.59</v>
      </c>
      <c r="C252" s="284">
        <v>25</v>
      </c>
      <c r="D252" s="338">
        <v>6730</v>
      </c>
      <c r="E252" s="29"/>
      <c r="F252" s="31"/>
    </row>
    <row r="253" spans="1:6" s="6" customFormat="1" ht="17.45" customHeight="1" x14ac:dyDescent="0.3">
      <c r="A253" s="272" t="s">
        <v>561</v>
      </c>
      <c r="B253" s="344">
        <v>0.47</v>
      </c>
      <c r="C253" s="284">
        <v>25.2</v>
      </c>
      <c r="D253" s="338">
        <v>4760</v>
      </c>
      <c r="E253" s="29"/>
      <c r="F253" s="31"/>
    </row>
    <row r="254" spans="1:6" s="6" customFormat="1" ht="17.45" customHeight="1" x14ac:dyDescent="0.3">
      <c r="A254" s="272" t="s">
        <v>562</v>
      </c>
      <c r="B254" s="344">
        <v>0.42</v>
      </c>
      <c r="C254" s="284">
        <v>25.4</v>
      </c>
      <c r="D254" s="338">
        <v>3350</v>
      </c>
      <c r="E254" s="29"/>
      <c r="F254" s="31"/>
    </row>
    <row r="255" spans="1:6" s="6" customFormat="1" ht="17.45" customHeight="1" x14ac:dyDescent="0.3">
      <c r="A255" s="272" t="s">
        <v>563</v>
      </c>
      <c r="B255" s="344">
        <v>0.42</v>
      </c>
      <c r="C255" s="284">
        <v>25</v>
      </c>
      <c r="D255" s="338">
        <v>2480</v>
      </c>
      <c r="E255" s="29"/>
      <c r="F255" s="31"/>
    </row>
    <row r="256" spans="1:6" s="6" customFormat="1" ht="17.45" customHeight="1" x14ac:dyDescent="0.3">
      <c r="A256" s="272" t="s">
        <v>564</v>
      </c>
      <c r="B256" s="344">
        <v>0.47</v>
      </c>
      <c r="C256" s="284">
        <v>24.8</v>
      </c>
      <c r="D256" s="338">
        <v>1800</v>
      </c>
      <c r="E256" s="29"/>
      <c r="F256" s="31"/>
    </row>
    <row r="257" spans="1:6" s="6" customFormat="1" ht="17.45" customHeight="1" x14ac:dyDescent="0.3">
      <c r="A257" s="272" t="s">
        <v>565</v>
      </c>
      <c r="B257" s="344">
        <v>0.48</v>
      </c>
      <c r="C257" s="284">
        <v>23.5</v>
      </c>
      <c r="D257" s="338">
        <v>1410</v>
      </c>
      <c r="E257" s="29"/>
      <c r="F257" s="31"/>
    </row>
    <row r="258" spans="1:6" s="6" customFormat="1" ht="17.45" customHeight="1" x14ac:dyDescent="0.3">
      <c r="A258" s="272" t="s">
        <v>566</v>
      </c>
      <c r="B258" s="344">
        <v>0.45</v>
      </c>
      <c r="C258" s="284">
        <v>24</v>
      </c>
      <c r="D258" s="338">
        <v>1360</v>
      </c>
      <c r="E258" s="29"/>
      <c r="F258" s="31"/>
    </row>
    <row r="259" spans="1:6" s="6" customFormat="1" ht="17.45" customHeight="1" x14ac:dyDescent="0.3">
      <c r="A259" s="272" t="s">
        <v>567</v>
      </c>
      <c r="B259" s="344">
        <v>0.47</v>
      </c>
      <c r="C259" s="284">
        <v>24.3</v>
      </c>
      <c r="D259" s="338">
        <v>1300</v>
      </c>
      <c r="E259" s="29"/>
      <c r="F259" s="31"/>
    </row>
    <row r="260" spans="1:6" s="6" customFormat="1" ht="17.45" customHeight="1" x14ac:dyDescent="0.3">
      <c r="A260" s="272" t="s">
        <v>568</v>
      </c>
      <c r="B260" s="344">
        <v>0.5</v>
      </c>
      <c r="C260" s="284">
        <v>24.7</v>
      </c>
      <c r="D260" s="338">
        <v>1140</v>
      </c>
      <c r="E260" s="29"/>
      <c r="F260" s="31"/>
    </row>
    <row r="261" spans="1:6" s="6" customFormat="1" ht="17.45" customHeight="1" x14ac:dyDescent="0.3">
      <c r="A261" s="272" t="s">
        <v>569</v>
      </c>
      <c r="B261" s="344">
        <v>0.47</v>
      </c>
      <c r="C261" s="284">
        <v>25.1</v>
      </c>
      <c r="D261" s="338">
        <v>1170</v>
      </c>
      <c r="E261" s="29"/>
      <c r="F261" s="31"/>
    </row>
    <row r="262" spans="1:6" s="6" customFormat="1" ht="17.45" customHeight="1" x14ac:dyDescent="0.3">
      <c r="A262" s="272" t="s">
        <v>570</v>
      </c>
      <c r="B262" s="344">
        <v>0.49</v>
      </c>
      <c r="C262" s="284">
        <v>25.6</v>
      </c>
      <c r="D262" s="338">
        <v>1320</v>
      </c>
      <c r="E262" s="29"/>
      <c r="F262" s="31"/>
    </row>
    <row r="263" spans="1:6" s="6" customFormat="1" ht="17.45" customHeight="1" x14ac:dyDescent="0.3">
      <c r="A263" s="272" t="s">
        <v>571</v>
      </c>
      <c r="B263" s="344">
        <v>0.62</v>
      </c>
      <c r="C263" s="284">
        <v>25.6</v>
      </c>
      <c r="D263" s="338">
        <v>1130</v>
      </c>
      <c r="E263" s="29"/>
      <c r="F263" s="31"/>
    </row>
    <row r="264" spans="1:6" s="6" customFormat="1" ht="17.45" customHeight="1" x14ac:dyDescent="0.3">
      <c r="A264" s="272" t="s">
        <v>572</v>
      </c>
      <c r="B264" s="344">
        <v>0.73</v>
      </c>
      <c r="C264" s="284">
        <v>24.4</v>
      </c>
      <c r="D264" s="338">
        <v>997</v>
      </c>
      <c r="E264" s="29"/>
      <c r="F264" s="31"/>
    </row>
    <row r="265" spans="1:6" s="6" customFormat="1" ht="17.45" customHeight="1" x14ac:dyDescent="0.3">
      <c r="A265" s="272" t="s">
        <v>573</v>
      </c>
      <c r="B265" s="344">
        <v>0.73</v>
      </c>
      <c r="C265" s="284">
        <v>24.4</v>
      </c>
      <c r="D265" s="338">
        <v>1250</v>
      </c>
      <c r="E265" s="29"/>
      <c r="F265" s="31"/>
    </row>
    <row r="266" spans="1:6" s="6" customFormat="1" ht="17.45" customHeight="1" x14ac:dyDescent="0.3">
      <c r="A266" s="272" t="s">
        <v>574</v>
      </c>
      <c r="B266" s="344">
        <v>0.92</v>
      </c>
      <c r="C266" s="284">
        <v>24.4</v>
      </c>
      <c r="D266" s="338">
        <v>1460</v>
      </c>
      <c r="E266" s="29"/>
      <c r="F266" s="31"/>
    </row>
    <row r="267" spans="1:6" s="6" customFormat="1" ht="17.45" customHeight="1" x14ac:dyDescent="0.3">
      <c r="A267" s="272" t="s">
        <v>575</v>
      </c>
      <c r="B267" s="344">
        <v>0.85</v>
      </c>
      <c r="C267" s="284">
        <v>24.4</v>
      </c>
      <c r="D267" s="338">
        <v>1400</v>
      </c>
      <c r="E267" s="29"/>
      <c r="F267" s="31"/>
    </row>
    <row r="268" spans="1:6" s="6" customFormat="1" ht="17.45" customHeight="1" x14ac:dyDescent="0.3">
      <c r="A268" s="272" t="s">
        <v>576</v>
      </c>
      <c r="B268" s="344">
        <v>0.97</v>
      </c>
      <c r="C268" s="284">
        <v>24.5</v>
      </c>
      <c r="D268" s="338">
        <v>1470</v>
      </c>
      <c r="E268" s="29"/>
      <c r="F268" s="31"/>
    </row>
    <row r="269" spans="1:6" s="6" customFormat="1" ht="17.45" customHeight="1" x14ac:dyDescent="0.3">
      <c r="A269" s="272" t="s">
        <v>577</v>
      </c>
      <c r="B269" s="344">
        <v>1.2</v>
      </c>
      <c r="C269" s="284">
        <v>24.3</v>
      </c>
      <c r="D269" s="338">
        <v>1390</v>
      </c>
      <c r="E269" s="29"/>
      <c r="F269" s="31"/>
    </row>
    <row r="270" spans="1:6" s="6" customFormat="1" ht="17.45" customHeight="1" x14ac:dyDescent="0.3">
      <c r="A270" s="272" t="s">
        <v>578</v>
      </c>
      <c r="B270" s="344">
        <v>1.2</v>
      </c>
      <c r="C270" s="284">
        <v>23.9</v>
      </c>
      <c r="D270" s="338">
        <v>1420</v>
      </c>
      <c r="E270" s="29"/>
      <c r="F270" s="31"/>
    </row>
    <row r="271" spans="1:6" s="6" customFormat="1" ht="17.45" customHeight="1" x14ac:dyDescent="0.3">
      <c r="A271" s="272" t="s">
        <v>579</v>
      </c>
      <c r="B271" s="344">
        <v>1.7</v>
      </c>
      <c r="C271" s="284">
        <v>24.1</v>
      </c>
      <c r="D271" s="338">
        <v>1350</v>
      </c>
      <c r="E271" s="29"/>
      <c r="F271" s="31"/>
    </row>
    <row r="272" spans="1:6" s="6" customFormat="1" ht="17.45" customHeight="1" x14ac:dyDescent="0.3">
      <c r="A272" s="272" t="s">
        <v>580</v>
      </c>
      <c r="B272" s="344">
        <v>3.3</v>
      </c>
      <c r="C272" s="284">
        <v>23.9</v>
      </c>
      <c r="D272" s="338">
        <v>1260</v>
      </c>
      <c r="E272" s="29"/>
      <c r="F272" s="31"/>
    </row>
    <row r="273" spans="1:6" s="6" customFormat="1" ht="17.45" customHeight="1" x14ac:dyDescent="0.3">
      <c r="A273" s="272" t="s">
        <v>581</v>
      </c>
      <c r="B273" s="344">
        <v>2.1</v>
      </c>
      <c r="C273" s="284">
        <v>21.8</v>
      </c>
      <c r="D273" s="338">
        <v>1280</v>
      </c>
      <c r="E273" s="29"/>
      <c r="F273" s="31"/>
    </row>
    <row r="274" spans="1:6" s="6" customFormat="1" ht="17.45" customHeight="1" x14ac:dyDescent="0.3">
      <c r="A274" s="272" t="s">
        <v>582</v>
      </c>
      <c r="B274" s="344">
        <v>2.6</v>
      </c>
      <c r="C274" s="284">
        <v>20</v>
      </c>
      <c r="D274" s="338">
        <v>1560</v>
      </c>
      <c r="E274" s="29"/>
      <c r="F274" s="31"/>
    </row>
    <row r="275" spans="1:6" s="6" customFormat="1" ht="17.45" customHeight="1" x14ac:dyDescent="0.3">
      <c r="A275" s="272" t="s">
        <v>583</v>
      </c>
      <c r="B275" s="344">
        <v>2.6</v>
      </c>
      <c r="C275" s="284">
        <v>20.8</v>
      </c>
      <c r="D275" s="338">
        <v>1220</v>
      </c>
      <c r="E275" s="29"/>
      <c r="F275" s="31"/>
    </row>
    <row r="276" spans="1:6" s="6" customFormat="1" ht="17.45" customHeight="1" x14ac:dyDescent="0.3">
      <c r="A276" s="272" t="s">
        <v>584</v>
      </c>
      <c r="B276" s="344">
        <v>1.9</v>
      </c>
      <c r="C276" s="284">
        <v>20.8</v>
      </c>
      <c r="D276" s="338">
        <v>1470</v>
      </c>
      <c r="E276" s="29"/>
      <c r="F276" s="31"/>
    </row>
    <row r="277" spans="1:6" s="6" customFormat="1" ht="17.45" customHeight="1" x14ac:dyDescent="0.3">
      <c r="A277" s="272" t="s">
        <v>585</v>
      </c>
      <c r="B277" s="344">
        <v>1.6</v>
      </c>
      <c r="C277" s="284">
        <v>21</v>
      </c>
      <c r="D277" s="338">
        <v>1670</v>
      </c>
      <c r="E277" s="29"/>
      <c r="F277" s="31"/>
    </row>
    <row r="278" spans="1:6" s="6" customFormat="1" ht="17.45" customHeight="1" x14ac:dyDescent="0.3">
      <c r="A278" s="272" t="s">
        <v>586</v>
      </c>
      <c r="B278" s="344">
        <v>1.1000000000000001</v>
      </c>
      <c r="C278" s="284">
        <v>21.5</v>
      </c>
      <c r="D278" s="338">
        <v>1760</v>
      </c>
      <c r="E278" s="29"/>
      <c r="F278" s="31"/>
    </row>
    <row r="279" spans="1:6" s="6" customFormat="1" ht="17.45" customHeight="1" x14ac:dyDescent="0.3">
      <c r="A279" s="272" t="s">
        <v>587</v>
      </c>
      <c r="B279" s="344">
        <v>1.1000000000000001</v>
      </c>
      <c r="C279" s="284">
        <v>20.2</v>
      </c>
      <c r="D279" s="338">
        <v>1710</v>
      </c>
      <c r="E279" s="29"/>
      <c r="F279" s="31"/>
    </row>
    <row r="280" spans="1:6" s="6" customFormat="1" ht="17.45" customHeight="1" x14ac:dyDescent="0.3">
      <c r="A280" s="272" t="s">
        <v>588</v>
      </c>
      <c r="B280" s="344">
        <v>1.2</v>
      </c>
      <c r="C280" s="284">
        <v>20.2</v>
      </c>
      <c r="D280" s="338">
        <v>1550</v>
      </c>
      <c r="E280" s="29"/>
      <c r="F280" s="31"/>
    </row>
    <row r="281" spans="1:6" s="6" customFormat="1" ht="17.45" customHeight="1" x14ac:dyDescent="0.3">
      <c r="A281" s="272" t="s">
        <v>589</v>
      </c>
      <c r="B281" s="344">
        <v>1.8</v>
      </c>
      <c r="C281" s="284">
        <v>20.8</v>
      </c>
      <c r="D281" s="338">
        <v>1560</v>
      </c>
      <c r="E281" s="29"/>
      <c r="F281" s="31"/>
    </row>
    <row r="282" spans="1:6" s="6" customFormat="1" ht="17.45" customHeight="1" x14ac:dyDescent="0.3">
      <c r="A282" s="272" t="s">
        <v>590</v>
      </c>
      <c r="B282" s="344">
        <v>2.6</v>
      </c>
      <c r="C282" s="284">
        <v>20.9</v>
      </c>
      <c r="D282" s="338">
        <v>1380</v>
      </c>
      <c r="E282" s="29"/>
      <c r="F282" s="31"/>
    </row>
    <row r="283" spans="1:6" s="6" customFormat="1" ht="17.45" customHeight="1" x14ac:dyDescent="0.3">
      <c r="A283" s="272" t="s">
        <v>591</v>
      </c>
      <c r="B283" s="344">
        <v>3</v>
      </c>
      <c r="C283" s="284">
        <v>21.1</v>
      </c>
      <c r="D283" s="338">
        <v>1610</v>
      </c>
      <c r="E283" s="29"/>
      <c r="F283" s="31"/>
    </row>
    <row r="284" spans="1:6" s="6" customFormat="1" ht="17.45" customHeight="1" x14ac:dyDescent="0.3">
      <c r="A284" s="272" t="s">
        <v>592</v>
      </c>
      <c r="B284" s="344">
        <v>3</v>
      </c>
      <c r="C284" s="284">
        <v>21.7</v>
      </c>
      <c r="D284" s="338">
        <v>1420</v>
      </c>
      <c r="E284" s="29"/>
      <c r="F284" s="31"/>
    </row>
    <row r="285" spans="1:6" s="6" customFormat="1" ht="17.45" customHeight="1" x14ac:dyDescent="0.3">
      <c r="A285" s="272" t="s">
        <v>593</v>
      </c>
      <c r="B285" s="344">
        <v>3.9</v>
      </c>
      <c r="C285" s="284">
        <v>21.7</v>
      </c>
      <c r="D285" s="338">
        <v>1310</v>
      </c>
      <c r="E285" s="29"/>
      <c r="F285" s="31"/>
    </row>
    <row r="286" spans="1:6" s="6" customFormat="1" ht="17.45" customHeight="1" x14ac:dyDescent="0.3">
      <c r="A286" s="272" t="s">
        <v>594</v>
      </c>
      <c r="B286" s="344">
        <v>4.3</v>
      </c>
      <c r="C286" s="284">
        <v>21.3</v>
      </c>
      <c r="D286" s="338">
        <v>1310</v>
      </c>
      <c r="E286" s="29"/>
      <c r="F286" s="31"/>
    </row>
    <row r="287" spans="1:6" s="6" customFormat="1" ht="17.45" customHeight="1" x14ac:dyDescent="0.3">
      <c r="A287" s="272" t="s">
        <v>595</v>
      </c>
      <c r="B287" s="344">
        <v>3.7</v>
      </c>
      <c r="C287" s="284">
        <v>20.7</v>
      </c>
      <c r="D287" s="338">
        <v>1450</v>
      </c>
      <c r="E287" s="29"/>
      <c r="F287" s="31"/>
    </row>
    <row r="288" spans="1:6" s="6" customFormat="1" ht="17.45" customHeight="1" x14ac:dyDescent="0.3">
      <c r="A288" s="272" t="s">
        <v>596</v>
      </c>
      <c r="B288" s="344">
        <v>3.7</v>
      </c>
      <c r="C288" s="284">
        <v>20.399999999999999</v>
      </c>
      <c r="D288" s="338">
        <v>1490</v>
      </c>
      <c r="E288" s="29"/>
      <c r="F288" s="31"/>
    </row>
    <row r="289" spans="1:6" s="6" customFormat="1" ht="17.45" customHeight="1" x14ac:dyDescent="0.3">
      <c r="A289" s="272" t="s">
        <v>597</v>
      </c>
      <c r="B289" s="344">
        <v>4.3</v>
      </c>
      <c r="C289" s="284">
        <v>20.5</v>
      </c>
      <c r="D289" s="338">
        <v>1480</v>
      </c>
      <c r="E289" s="29"/>
      <c r="F289" s="31"/>
    </row>
    <row r="290" spans="1:6" s="6" customFormat="1" ht="17.45" customHeight="1" x14ac:dyDescent="0.3">
      <c r="A290" s="272" t="s">
        <v>598</v>
      </c>
      <c r="B290" s="344">
        <v>4.5</v>
      </c>
      <c r="C290" s="284">
        <v>19.8</v>
      </c>
      <c r="D290" s="338">
        <v>1470</v>
      </c>
      <c r="E290" s="29"/>
      <c r="F290" s="31"/>
    </row>
    <row r="291" spans="1:6" s="6" customFormat="1" ht="17.45" customHeight="1" x14ac:dyDescent="0.3">
      <c r="A291" s="272" t="s">
        <v>599</v>
      </c>
      <c r="B291" s="344">
        <v>4.8</v>
      </c>
      <c r="C291" s="284">
        <v>19.100000000000001</v>
      </c>
      <c r="D291" s="338">
        <v>1530</v>
      </c>
      <c r="E291" s="29"/>
      <c r="F291" s="31"/>
    </row>
    <row r="292" spans="1:6" s="6" customFormat="1" ht="17.45" customHeight="1" x14ac:dyDescent="0.3">
      <c r="A292" s="272" t="s">
        <v>600</v>
      </c>
      <c r="B292" s="344">
        <v>8.9</v>
      </c>
      <c r="C292" s="284">
        <v>20.100000000000001</v>
      </c>
      <c r="D292" s="338">
        <v>1160</v>
      </c>
      <c r="E292" s="29"/>
      <c r="F292" s="31"/>
    </row>
    <row r="293" spans="1:6" s="6" customFormat="1" ht="17.45" customHeight="1" x14ac:dyDescent="0.3">
      <c r="A293" s="272" t="s">
        <v>601</v>
      </c>
      <c r="B293" s="344">
        <v>5.2</v>
      </c>
      <c r="C293" s="284">
        <v>19.600000000000001</v>
      </c>
      <c r="D293" s="338">
        <v>1380</v>
      </c>
      <c r="E293" s="29"/>
      <c r="F293" s="31"/>
    </row>
    <row r="294" spans="1:6" s="6" customFormat="1" ht="17.45" customHeight="1" x14ac:dyDescent="0.3">
      <c r="A294" s="272" t="s">
        <v>602</v>
      </c>
      <c r="B294" s="344">
        <v>4.5</v>
      </c>
      <c r="C294" s="284">
        <v>19.2</v>
      </c>
      <c r="D294" s="338">
        <v>1480</v>
      </c>
      <c r="E294" s="29"/>
      <c r="F294" s="31"/>
    </row>
    <row r="295" spans="1:6" s="6" customFormat="1" ht="17.45" customHeight="1" x14ac:dyDescent="0.3">
      <c r="A295" s="272" t="s">
        <v>603</v>
      </c>
      <c r="B295" s="344">
        <v>4.5</v>
      </c>
      <c r="C295" s="284">
        <v>18.7</v>
      </c>
      <c r="D295" s="338">
        <v>1730</v>
      </c>
      <c r="E295" s="29"/>
      <c r="F295" s="31"/>
    </row>
    <row r="296" spans="1:6" s="6" customFormat="1" ht="17.45" customHeight="1" x14ac:dyDescent="0.3">
      <c r="A296" s="272" t="s">
        <v>604</v>
      </c>
      <c r="B296" s="344">
        <v>6.5</v>
      </c>
      <c r="C296" s="284">
        <v>18.600000000000001</v>
      </c>
      <c r="D296" s="338">
        <v>1690</v>
      </c>
      <c r="E296" s="29"/>
      <c r="F296" s="31"/>
    </row>
    <row r="297" spans="1:6" s="6" customFormat="1" ht="17.45" customHeight="1" x14ac:dyDescent="0.3">
      <c r="A297" s="272" t="s">
        <v>605</v>
      </c>
      <c r="B297" s="344">
        <v>7.2</v>
      </c>
      <c r="C297" s="284">
        <v>19.3</v>
      </c>
      <c r="D297" s="338">
        <v>1540</v>
      </c>
      <c r="E297" s="29"/>
      <c r="F297" s="31"/>
    </row>
    <row r="298" spans="1:6" s="6" customFormat="1" ht="17.45" customHeight="1" x14ac:dyDescent="0.3">
      <c r="A298" s="272" t="s">
        <v>606</v>
      </c>
      <c r="B298" s="344">
        <v>6.5</v>
      </c>
      <c r="C298" s="284">
        <v>19.399999999999999</v>
      </c>
      <c r="D298" s="338">
        <v>1850</v>
      </c>
      <c r="E298" s="29"/>
      <c r="F298" s="31"/>
    </row>
    <row r="299" spans="1:6" s="6" customFormat="1" ht="17.45" customHeight="1" x14ac:dyDescent="0.3">
      <c r="A299" s="272" t="s">
        <v>607</v>
      </c>
      <c r="B299" s="344">
        <v>9.3000000000000007</v>
      </c>
      <c r="C299" s="284">
        <v>18</v>
      </c>
      <c r="D299" s="338">
        <v>2410</v>
      </c>
      <c r="E299" s="29"/>
      <c r="F299" s="31"/>
    </row>
    <row r="300" spans="1:6" s="6" customFormat="1" ht="17.45" customHeight="1" x14ac:dyDescent="0.3">
      <c r="A300" s="272" t="s">
        <v>608</v>
      </c>
      <c r="B300" s="344">
        <v>10</v>
      </c>
      <c r="C300" s="284">
        <v>17.100000000000001</v>
      </c>
      <c r="D300" s="338">
        <v>2630</v>
      </c>
      <c r="E300" s="29"/>
      <c r="F300" s="31"/>
    </row>
    <row r="301" spans="1:6" s="6" customFormat="1" ht="17.45" customHeight="1" x14ac:dyDescent="0.3">
      <c r="A301" s="272" t="s">
        <v>609</v>
      </c>
      <c r="B301" s="344">
        <v>8.5</v>
      </c>
      <c r="C301" s="284">
        <v>17.600000000000001</v>
      </c>
      <c r="D301" s="338">
        <v>3240</v>
      </c>
      <c r="E301" s="29"/>
      <c r="F301" s="31"/>
    </row>
    <row r="302" spans="1:6" s="6" customFormat="1" ht="17.45" customHeight="1" x14ac:dyDescent="0.3">
      <c r="A302" s="272" t="s">
        <v>610</v>
      </c>
      <c r="B302" s="344">
        <v>8</v>
      </c>
      <c r="C302" s="284">
        <v>18</v>
      </c>
      <c r="D302" s="338">
        <v>3990</v>
      </c>
      <c r="E302" s="29"/>
      <c r="F302" s="31"/>
    </row>
    <row r="303" spans="1:6" s="6" customFormat="1" ht="17.45" customHeight="1" x14ac:dyDescent="0.3">
      <c r="A303" s="272" t="s">
        <v>611</v>
      </c>
      <c r="B303" s="344">
        <v>7.4</v>
      </c>
      <c r="C303" s="284">
        <v>17.899999999999999</v>
      </c>
      <c r="D303" s="338">
        <v>4050</v>
      </c>
      <c r="E303" s="29"/>
      <c r="F303" s="31"/>
    </row>
    <row r="304" spans="1:6" s="6" customFormat="1" ht="17.45" customHeight="1" x14ac:dyDescent="0.3">
      <c r="A304" s="272" t="s">
        <v>612</v>
      </c>
      <c r="B304" s="344">
        <v>7.4</v>
      </c>
      <c r="C304" s="284">
        <v>16.899999999999999</v>
      </c>
      <c r="D304" s="338">
        <v>3660</v>
      </c>
      <c r="E304" s="29"/>
      <c r="F304" s="31"/>
    </row>
    <row r="305" spans="1:6" s="6" customFormat="1" ht="17.45" customHeight="1" x14ac:dyDescent="0.3">
      <c r="A305" s="272" t="s">
        <v>613</v>
      </c>
      <c r="B305" s="344">
        <v>7.9</v>
      </c>
      <c r="C305" s="284">
        <v>15.5</v>
      </c>
      <c r="D305" s="338">
        <v>3920</v>
      </c>
      <c r="E305" s="29"/>
      <c r="F305" s="31"/>
    </row>
    <row r="306" spans="1:6" s="6" customFormat="1" ht="17.45" customHeight="1" x14ac:dyDescent="0.3">
      <c r="A306" s="272" t="s">
        <v>614</v>
      </c>
      <c r="B306" s="344">
        <v>12</v>
      </c>
      <c r="C306" s="284">
        <v>15.7</v>
      </c>
      <c r="D306" s="338">
        <v>3140</v>
      </c>
      <c r="E306" s="29"/>
      <c r="F306" s="31"/>
    </row>
    <row r="307" spans="1:6" s="6" customFormat="1" ht="17.45" customHeight="1" x14ac:dyDescent="0.3">
      <c r="A307" s="272" t="s">
        <v>615</v>
      </c>
      <c r="B307" s="344">
        <v>11</v>
      </c>
      <c r="C307" s="284">
        <v>16.399999999999999</v>
      </c>
      <c r="D307" s="338">
        <v>3170</v>
      </c>
      <c r="E307" s="29"/>
      <c r="F307" s="31"/>
    </row>
    <row r="308" spans="1:6" s="6" customFormat="1" ht="17.45" customHeight="1" x14ac:dyDescent="0.3">
      <c r="A308" s="272" t="s">
        <v>616</v>
      </c>
      <c r="B308" s="344">
        <v>8.1</v>
      </c>
      <c r="C308" s="284">
        <v>16.5</v>
      </c>
      <c r="D308" s="338">
        <v>3870</v>
      </c>
      <c r="E308" s="29"/>
      <c r="F308" s="31"/>
    </row>
    <row r="309" spans="1:6" s="6" customFormat="1" ht="17.45" customHeight="1" x14ac:dyDescent="0.3">
      <c r="A309" s="272" t="s">
        <v>617</v>
      </c>
      <c r="B309" s="344">
        <v>8.1999999999999993</v>
      </c>
      <c r="C309" s="284">
        <v>16.8</v>
      </c>
      <c r="D309" s="338">
        <v>4000</v>
      </c>
      <c r="E309" s="29"/>
      <c r="F309" s="31"/>
    </row>
    <row r="310" spans="1:6" s="6" customFormat="1" ht="17.45" customHeight="1" x14ac:dyDescent="0.3">
      <c r="A310" s="272" t="s">
        <v>618</v>
      </c>
      <c r="B310" s="344">
        <v>12</v>
      </c>
      <c r="C310" s="284">
        <v>16.5</v>
      </c>
      <c r="D310" s="338">
        <v>5010</v>
      </c>
      <c r="E310" s="29"/>
      <c r="F310" s="31"/>
    </row>
    <row r="311" spans="1:6" s="6" customFormat="1" ht="17.45" customHeight="1" x14ac:dyDescent="0.3">
      <c r="A311" s="272" t="s">
        <v>619</v>
      </c>
      <c r="B311" s="344">
        <v>38</v>
      </c>
      <c r="C311" s="284">
        <v>15.6</v>
      </c>
      <c r="D311" s="338">
        <v>7760</v>
      </c>
      <c r="E311" s="29"/>
      <c r="F311" s="31"/>
    </row>
    <row r="312" spans="1:6" s="6" customFormat="1" ht="17.45" customHeight="1" x14ac:dyDescent="0.3">
      <c r="A312" s="272" t="s">
        <v>620</v>
      </c>
      <c r="B312" s="344">
        <v>70</v>
      </c>
      <c r="C312" s="284">
        <v>15.6</v>
      </c>
      <c r="D312" s="338">
        <v>5640</v>
      </c>
      <c r="E312" s="29"/>
      <c r="F312" s="31"/>
    </row>
    <row r="313" spans="1:6" s="6" customFormat="1" ht="17.45" customHeight="1" x14ac:dyDescent="0.3">
      <c r="A313" s="272" t="s">
        <v>621</v>
      </c>
      <c r="B313" s="344">
        <v>62</v>
      </c>
      <c r="C313" s="284">
        <v>15.4</v>
      </c>
      <c r="D313" s="338">
        <v>4700</v>
      </c>
      <c r="E313" s="29"/>
      <c r="F313" s="31"/>
    </row>
    <row r="314" spans="1:6" s="6" customFormat="1" ht="17.45" customHeight="1" x14ac:dyDescent="0.3">
      <c r="A314" s="272" t="s">
        <v>622</v>
      </c>
      <c r="B314" s="344">
        <v>47</v>
      </c>
      <c r="C314" s="284">
        <v>15.7</v>
      </c>
      <c r="D314" s="338">
        <v>5440</v>
      </c>
      <c r="E314" s="29"/>
      <c r="F314" s="31"/>
    </row>
    <row r="315" spans="1:6" s="6" customFormat="1" ht="17.45" customHeight="1" x14ac:dyDescent="0.3">
      <c r="A315" s="272" t="s">
        <v>623</v>
      </c>
      <c r="B315" s="344">
        <v>38</v>
      </c>
      <c r="C315" s="284">
        <v>15.6</v>
      </c>
      <c r="D315" s="338">
        <v>5110</v>
      </c>
      <c r="E315" s="29"/>
      <c r="F315" s="31"/>
    </row>
    <row r="316" spans="1:6" s="6" customFormat="1" ht="17.45" customHeight="1" x14ac:dyDescent="0.3">
      <c r="A316" s="272" t="s">
        <v>624</v>
      </c>
      <c r="B316" s="344">
        <v>38</v>
      </c>
      <c r="C316" s="284">
        <v>16.100000000000001</v>
      </c>
      <c r="D316" s="338">
        <v>4690</v>
      </c>
      <c r="E316" s="29"/>
      <c r="F316" s="31"/>
    </row>
    <row r="317" spans="1:6" s="6" customFormat="1" ht="17.45" customHeight="1" x14ac:dyDescent="0.3">
      <c r="A317" s="272" t="s">
        <v>625</v>
      </c>
      <c r="B317" s="344">
        <v>33</v>
      </c>
      <c r="C317" s="284">
        <v>16.399999999999999</v>
      </c>
      <c r="D317" s="338">
        <v>4920</v>
      </c>
      <c r="E317" s="29"/>
      <c r="F317" s="31"/>
    </row>
    <row r="318" spans="1:6" s="6" customFormat="1" ht="17.45" customHeight="1" x14ac:dyDescent="0.3">
      <c r="A318" s="272" t="s">
        <v>626</v>
      </c>
      <c r="B318" s="344">
        <v>20</v>
      </c>
      <c r="C318" s="284">
        <v>16.5</v>
      </c>
      <c r="D318" s="338">
        <v>4880</v>
      </c>
      <c r="E318" s="29"/>
      <c r="F318" s="31"/>
    </row>
    <row r="319" spans="1:6" s="6" customFormat="1" ht="17.45" customHeight="1" x14ac:dyDescent="0.3">
      <c r="A319" s="272" t="s">
        <v>627</v>
      </c>
      <c r="B319" s="344">
        <v>13</v>
      </c>
      <c r="C319" s="284">
        <v>16.399999999999999</v>
      </c>
      <c r="D319" s="338">
        <v>4640</v>
      </c>
      <c r="E319" s="29"/>
      <c r="F319" s="31"/>
    </row>
    <row r="320" spans="1:6" s="6" customFormat="1" ht="17.45" customHeight="1" x14ac:dyDescent="0.3">
      <c r="A320" s="272" t="s">
        <v>628</v>
      </c>
      <c r="B320" s="344">
        <v>11</v>
      </c>
      <c r="C320" s="284">
        <v>16</v>
      </c>
      <c r="D320" s="338">
        <v>4370</v>
      </c>
      <c r="E320" s="29"/>
      <c r="F320" s="31"/>
    </row>
    <row r="321" spans="1:6" s="6" customFormat="1" ht="17.45" customHeight="1" x14ac:dyDescent="0.3">
      <c r="A321" s="272" t="s">
        <v>629</v>
      </c>
      <c r="B321" s="344">
        <v>9.8000000000000007</v>
      </c>
      <c r="C321" s="284">
        <v>16.3</v>
      </c>
      <c r="D321" s="338">
        <v>4380</v>
      </c>
      <c r="E321" s="29"/>
      <c r="F321" s="31"/>
    </row>
    <row r="322" spans="1:6" s="6" customFormat="1" ht="17.45" customHeight="1" x14ac:dyDescent="0.3">
      <c r="A322" s="272" t="s">
        <v>630</v>
      </c>
      <c r="B322" s="344">
        <v>11</v>
      </c>
      <c r="C322" s="284">
        <v>16.600000000000001</v>
      </c>
      <c r="D322" s="338">
        <v>5240</v>
      </c>
      <c r="E322" s="29"/>
      <c r="F322" s="31"/>
    </row>
    <row r="323" spans="1:6" s="6" customFormat="1" ht="17.45" customHeight="1" x14ac:dyDescent="0.3">
      <c r="A323" s="272" t="s">
        <v>631</v>
      </c>
      <c r="B323" s="344">
        <v>11</v>
      </c>
      <c r="C323" s="284">
        <v>16.5</v>
      </c>
      <c r="D323" s="338">
        <v>5270</v>
      </c>
      <c r="E323" s="29"/>
      <c r="F323" s="31"/>
    </row>
    <row r="324" spans="1:6" s="6" customFormat="1" ht="17.45" customHeight="1" x14ac:dyDescent="0.3">
      <c r="A324" s="272" t="s">
        <v>632</v>
      </c>
      <c r="B324" s="344">
        <v>12</v>
      </c>
      <c r="C324" s="284">
        <v>15.7</v>
      </c>
      <c r="D324" s="338">
        <v>4820</v>
      </c>
      <c r="E324" s="29"/>
      <c r="F324" s="31"/>
    </row>
    <row r="325" spans="1:6" s="6" customFormat="1" ht="17.45" customHeight="1" x14ac:dyDescent="0.3">
      <c r="A325" s="272" t="s">
        <v>633</v>
      </c>
      <c r="B325" s="344">
        <v>14</v>
      </c>
      <c r="C325" s="284">
        <v>14.3</v>
      </c>
      <c r="D325" s="338">
        <v>4060</v>
      </c>
      <c r="E325" s="29"/>
      <c r="F325" s="31"/>
    </row>
    <row r="326" spans="1:6" s="6" customFormat="1" ht="17.45" customHeight="1" x14ac:dyDescent="0.3">
      <c r="A326" s="272" t="s">
        <v>634</v>
      </c>
      <c r="B326" s="344">
        <v>14</v>
      </c>
      <c r="C326" s="284">
        <v>13</v>
      </c>
      <c r="D326" s="338">
        <v>4230</v>
      </c>
      <c r="E326" s="29"/>
      <c r="F326" s="31"/>
    </row>
    <row r="327" spans="1:6" s="6" customFormat="1" ht="17.45" customHeight="1" x14ac:dyDescent="0.3">
      <c r="A327" s="272" t="s">
        <v>635</v>
      </c>
      <c r="B327" s="344">
        <v>21</v>
      </c>
      <c r="C327" s="284">
        <v>12.9</v>
      </c>
      <c r="D327" s="338">
        <v>3430</v>
      </c>
      <c r="E327" s="29"/>
      <c r="F327" s="31"/>
    </row>
    <row r="328" spans="1:6" s="6" customFormat="1" ht="17.45" customHeight="1" x14ac:dyDescent="0.3">
      <c r="A328" s="272" t="s">
        <v>636</v>
      </c>
      <c r="B328" s="344">
        <v>19</v>
      </c>
      <c r="C328" s="284">
        <v>13.4</v>
      </c>
      <c r="D328" s="338">
        <v>3700</v>
      </c>
      <c r="E328" s="29"/>
      <c r="F328" s="31"/>
    </row>
    <row r="329" spans="1:6" s="6" customFormat="1" ht="17.45" customHeight="1" x14ac:dyDescent="0.3">
      <c r="A329" s="272" t="s">
        <v>637</v>
      </c>
      <c r="B329" s="344">
        <v>15</v>
      </c>
      <c r="C329" s="284">
        <v>13.8</v>
      </c>
      <c r="D329" s="338">
        <v>3970</v>
      </c>
      <c r="E329" s="29"/>
      <c r="F329" s="31"/>
    </row>
    <row r="330" spans="1:6" s="6" customFormat="1" ht="17.45" customHeight="1" x14ac:dyDescent="0.3">
      <c r="A330" s="272" t="s">
        <v>638</v>
      </c>
      <c r="B330" s="344">
        <v>14</v>
      </c>
      <c r="C330" s="284">
        <v>13.7</v>
      </c>
      <c r="D330" s="338">
        <v>3880</v>
      </c>
      <c r="E330" s="29"/>
      <c r="F330" s="31"/>
    </row>
    <row r="331" spans="1:6" s="6" customFormat="1" ht="17.45" customHeight="1" x14ac:dyDescent="0.3">
      <c r="A331" s="272" t="s">
        <v>639</v>
      </c>
      <c r="B331" s="344">
        <v>13</v>
      </c>
      <c r="C331" s="284">
        <v>13.8</v>
      </c>
      <c r="D331" s="338">
        <v>4070</v>
      </c>
      <c r="E331" s="29"/>
      <c r="F331" s="31"/>
    </row>
    <row r="332" spans="1:6" s="6" customFormat="1" ht="17.45" customHeight="1" x14ac:dyDescent="0.3">
      <c r="A332" s="272" t="s">
        <v>640</v>
      </c>
      <c r="B332" s="344">
        <v>16</v>
      </c>
      <c r="C332" s="284">
        <v>13.1</v>
      </c>
      <c r="D332" s="338">
        <v>4880</v>
      </c>
      <c r="E332" s="29"/>
      <c r="F332" s="31"/>
    </row>
    <row r="333" spans="1:6" s="6" customFormat="1" ht="17.45" customHeight="1" x14ac:dyDescent="0.3">
      <c r="A333" s="272" t="s">
        <v>641</v>
      </c>
      <c r="B333" s="344">
        <v>18</v>
      </c>
      <c r="C333" s="284">
        <v>12.3</v>
      </c>
      <c r="D333" s="338">
        <v>4780</v>
      </c>
      <c r="E333" s="29"/>
      <c r="F333" s="31"/>
    </row>
    <row r="334" spans="1:6" s="6" customFormat="1" ht="17.45" customHeight="1" x14ac:dyDescent="0.3">
      <c r="A334" s="272" t="s">
        <v>642</v>
      </c>
      <c r="B334" s="344">
        <v>17</v>
      </c>
      <c r="C334" s="284">
        <v>12</v>
      </c>
      <c r="D334" s="338">
        <v>4300</v>
      </c>
      <c r="E334" s="29"/>
      <c r="F334" s="31"/>
    </row>
    <row r="335" spans="1:6" s="6" customFormat="1" ht="17.45" customHeight="1" x14ac:dyDescent="0.3">
      <c r="A335" s="272" t="s">
        <v>643</v>
      </c>
      <c r="B335" s="344">
        <v>14</v>
      </c>
      <c r="C335" s="284">
        <v>12.2</v>
      </c>
      <c r="D335" s="338">
        <v>4280</v>
      </c>
      <c r="E335" s="29"/>
      <c r="F335" s="31"/>
    </row>
    <row r="336" spans="1:6" s="6" customFormat="1" ht="17.45" customHeight="1" x14ac:dyDescent="0.3">
      <c r="A336" s="272" t="s">
        <v>644</v>
      </c>
      <c r="B336" s="344">
        <v>13</v>
      </c>
      <c r="C336" s="284">
        <v>12.3</v>
      </c>
      <c r="D336" s="338">
        <v>4060</v>
      </c>
      <c r="E336" s="29"/>
      <c r="F336" s="31"/>
    </row>
    <row r="337" spans="1:6" s="6" customFormat="1" ht="17.45" customHeight="1" x14ac:dyDescent="0.3">
      <c r="A337" s="272" t="s">
        <v>645</v>
      </c>
      <c r="B337" s="344">
        <v>14</v>
      </c>
      <c r="C337" s="284">
        <v>12.3</v>
      </c>
      <c r="D337" s="338">
        <v>3630</v>
      </c>
      <c r="E337" s="29"/>
      <c r="F337" s="31"/>
    </row>
    <row r="338" spans="1:6" s="6" customFormat="1" ht="17.45" customHeight="1" x14ac:dyDescent="0.3">
      <c r="A338" s="272" t="s">
        <v>646</v>
      </c>
      <c r="B338" s="344">
        <v>19</v>
      </c>
      <c r="C338" s="284">
        <v>12.3</v>
      </c>
      <c r="D338" s="338">
        <v>3560</v>
      </c>
      <c r="E338" s="29"/>
      <c r="F338" s="31"/>
    </row>
    <row r="339" spans="1:6" s="6" customFormat="1" ht="17.45" customHeight="1" x14ac:dyDescent="0.3">
      <c r="A339" s="272" t="s">
        <v>647</v>
      </c>
      <c r="B339" s="344">
        <v>22</v>
      </c>
      <c r="C339" s="284">
        <v>12.5</v>
      </c>
      <c r="D339" s="338">
        <v>3330</v>
      </c>
      <c r="E339" s="29"/>
      <c r="F339" s="31"/>
    </row>
    <row r="340" spans="1:6" s="6" customFormat="1" ht="17.45" customHeight="1" x14ac:dyDescent="0.3">
      <c r="A340" s="272" t="s">
        <v>648</v>
      </c>
      <c r="B340" s="344">
        <v>22</v>
      </c>
      <c r="C340" s="284">
        <v>12.5</v>
      </c>
      <c r="D340" s="338">
        <v>3230</v>
      </c>
      <c r="E340" s="29"/>
      <c r="F340" s="31"/>
    </row>
    <row r="341" spans="1:6" s="6" customFormat="1" ht="17.45" customHeight="1" x14ac:dyDescent="0.3">
      <c r="A341" s="272" t="s">
        <v>649</v>
      </c>
      <c r="B341" s="344">
        <v>37</v>
      </c>
      <c r="C341" s="284">
        <v>12.7</v>
      </c>
      <c r="D341" s="338">
        <v>3380</v>
      </c>
      <c r="E341" s="29"/>
      <c r="F341" s="31"/>
    </row>
    <row r="342" spans="1:6" s="6" customFormat="1" ht="17.45" customHeight="1" x14ac:dyDescent="0.3">
      <c r="A342" s="272" t="s">
        <v>650</v>
      </c>
      <c r="B342" s="344">
        <v>60</v>
      </c>
      <c r="C342" s="284">
        <v>13.3</v>
      </c>
      <c r="D342" s="338">
        <v>3720</v>
      </c>
      <c r="E342" s="29"/>
      <c r="F342" s="31"/>
    </row>
    <row r="343" spans="1:6" s="6" customFormat="1" ht="17.45" customHeight="1" x14ac:dyDescent="0.3">
      <c r="A343" s="272" t="s">
        <v>651</v>
      </c>
      <c r="B343" s="344">
        <v>94</v>
      </c>
      <c r="C343" s="284">
        <v>14.5</v>
      </c>
      <c r="D343" s="338">
        <v>5010</v>
      </c>
      <c r="E343" s="29"/>
      <c r="F343" s="31"/>
    </row>
    <row r="344" spans="1:6" s="6" customFormat="1" ht="17.45" customHeight="1" x14ac:dyDescent="0.3">
      <c r="A344" s="272" t="s">
        <v>652</v>
      </c>
      <c r="B344" s="344">
        <v>112</v>
      </c>
      <c r="C344" s="284">
        <v>15</v>
      </c>
      <c r="D344" s="338">
        <v>5170</v>
      </c>
      <c r="E344" s="29"/>
      <c r="F344" s="31"/>
    </row>
    <row r="345" spans="1:6" s="6" customFormat="1" ht="17.45" customHeight="1" x14ac:dyDescent="0.3">
      <c r="A345" s="272" t="s">
        <v>653</v>
      </c>
      <c r="B345" s="344">
        <v>92</v>
      </c>
      <c r="C345" s="284">
        <v>15.5</v>
      </c>
      <c r="D345" s="338">
        <v>4380</v>
      </c>
      <c r="E345" s="29"/>
      <c r="F345" s="31"/>
    </row>
    <row r="346" spans="1:6" s="6" customFormat="1" ht="17.45" customHeight="1" x14ac:dyDescent="0.3">
      <c r="A346" s="272" t="s">
        <v>654</v>
      </c>
      <c r="B346" s="344">
        <v>67</v>
      </c>
      <c r="C346" s="284">
        <v>15.4</v>
      </c>
      <c r="D346" s="338">
        <v>3010</v>
      </c>
      <c r="E346" s="29"/>
      <c r="F346" s="31"/>
    </row>
    <row r="347" spans="1:6" s="6" customFormat="1" ht="17.45" customHeight="1" x14ac:dyDescent="0.3">
      <c r="A347" s="272" t="s">
        <v>655</v>
      </c>
      <c r="B347" s="344">
        <v>56</v>
      </c>
      <c r="C347" s="284">
        <v>15</v>
      </c>
      <c r="D347" s="338">
        <v>2810</v>
      </c>
      <c r="E347" s="29"/>
      <c r="F347" s="31"/>
    </row>
    <row r="348" spans="1:6" s="6" customFormat="1" ht="17.45" customHeight="1" x14ac:dyDescent="0.3">
      <c r="A348" s="272" t="s">
        <v>656</v>
      </c>
      <c r="B348" s="344">
        <v>58</v>
      </c>
      <c r="C348" s="284">
        <v>14.5</v>
      </c>
      <c r="D348" s="338">
        <v>2410</v>
      </c>
      <c r="E348" s="29"/>
      <c r="F348" s="31"/>
    </row>
    <row r="349" spans="1:6" s="6" customFormat="1" ht="17.45" customHeight="1" x14ac:dyDescent="0.3">
      <c r="A349" s="272" t="s">
        <v>657</v>
      </c>
      <c r="B349" s="344">
        <v>75</v>
      </c>
      <c r="C349" s="284">
        <v>13.9</v>
      </c>
      <c r="D349" s="338">
        <v>2030</v>
      </c>
      <c r="E349" s="29"/>
      <c r="F349" s="31"/>
    </row>
    <row r="350" spans="1:6" s="6" customFormat="1" ht="17.45" customHeight="1" x14ac:dyDescent="0.3">
      <c r="A350" s="272" t="s">
        <v>658</v>
      </c>
      <c r="B350" s="344">
        <v>88</v>
      </c>
      <c r="C350" s="284">
        <v>13.3</v>
      </c>
      <c r="D350" s="338">
        <v>2080</v>
      </c>
      <c r="E350" s="29"/>
      <c r="F350" s="31"/>
    </row>
    <row r="351" spans="1:6" s="6" customFormat="1" ht="17.45" customHeight="1" x14ac:dyDescent="0.3">
      <c r="A351" s="272" t="s">
        <v>659</v>
      </c>
      <c r="B351" s="344">
        <v>174</v>
      </c>
      <c r="C351" s="284">
        <v>13</v>
      </c>
      <c r="D351" s="338">
        <v>2750</v>
      </c>
      <c r="E351" s="29"/>
      <c r="F351" s="31"/>
    </row>
    <row r="352" spans="1:6" s="6" customFormat="1" ht="17.45" customHeight="1" x14ac:dyDescent="0.3">
      <c r="A352" s="272" t="s">
        <v>660</v>
      </c>
      <c r="B352" s="344">
        <v>309</v>
      </c>
      <c r="C352" s="284">
        <v>12.7</v>
      </c>
      <c r="D352" s="338">
        <v>2680</v>
      </c>
      <c r="E352" s="29"/>
      <c r="F352" s="31"/>
    </row>
    <row r="353" spans="1:6" s="6" customFormat="1" ht="17.45" customHeight="1" x14ac:dyDescent="0.3">
      <c r="A353" s="272" t="s">
        <v>661</v>
      </c>
      <c r="B353" s="344">
        <v>431</v>
      </c>
      <c r="C353" s="284">
        <v>11.9</v>
      </c>
      <c r="D353" s="338">
        <v>2440</v>
      </c>
      <c r="E353" s="29"/>
      <c r="F353" s="31"/>
    </row>
    <row r="354" spans="1:6" s="6" customFormat="1" ht="17.45" customHeight="1" x14ac:dyDescent="0.3">
      <c r="A354" s="272" t="s">
        <v>662</v>
      </c>
      <c r="B354" s="344">
        <v>447</v>
      </c>
      <c r="C354" s="284">
        <v>11.3</v>
      </c>
      <c r="D354" s="338">
        <v>2020</v>
      </c>
      <c r="E354" s="29"/>
      <c r="F354" s="31"/>
    </row>
    <row r="355" spans="1:6" s="6" customFormat="1" ht="17.45" customHeight="1" x14ac:dyDescent="0.3">
      <c r="A355" s="272" t="s">
        <v>663</v>
      </c>
      <c r="B355" s="344">
        <v>427</v>
      </c>
      <c r="C355" s="284">
        <v>11.4</v>
      </c>
      <c r="D355" s="338">
        <v>2100</v>
      </c>
      <c r="E355" s="29"/>
      <c r="F355" s="31"/>
    </row>
    <row r="356" spans="1:6" s="6" customFormat="1" ht="17.45" customHeight="1" x14ac:dyDescent="0.3">
      <c r="A356" s="272" t="s">
        <v>664</v>
      </c>
      <c r="B356" s="344">
        <v>386</v>
      </c>
      <c r="C356" s="284">
        <v>12.2</v>
      </c>
      <c r="D356" s="338">
        <v>2090</v>
      </c>
      <c r="E356" s="29"/>
      <c r="F356" s="31"/>
    </row>
    <row r="357" spans="1:6" s="6" customFormat="1" ht="17.45" customHeight="1" x14ac:dyDescent="0.3">
      <c r="A357" s="272" t="s">
        <v>665</v>
      </c>
      <c r="B357" s="344">
        <v>372</v>
      </c>
      <c r="C357" s="284">
        <v>12.7</v>
      </c>
      <c r="D357" s="338">
        <v>2410</v>
      </c>
      <c r="E357" s="29"/>
      <c r="F357" s="31"/>
    </row>
    <row r="358" spans="1:6" s="6" customFormat="1" ht="17.45" customHeight="1" x14ac:dyDescent="0.3">
      <c r="A358" s="272" t="s">
        <v>666</v>
      </c>
      <c r="B358" s="344">
        <v>358</v>
      </c>
      <c r="C358" s="284">
        <v>12.4</v>
      </c>
      <c r="D358" s="338">
        <v>2680</v>
      </c>
      <c r="E358" s="29"/>
      <c r="F358" s="31"/>
    </row>
    <row r="359" spans="1:6" s="6" customFormat="1" ht="17.45" customHeight="1" x14ac:dyDescent="0.3">
      <c r="A359" s="272" t="s">
        <v>667</v>
      </c>
      <c r="B359" s="344">
        <v>328</v>
      </c>
      <c r="C359" s="284">
        <v>12.7</v>
      </c>
      <c r="D359" s="338">
        <v>2500</v>
      </c>
      <c r="E359" s="29"/>
      <c r="F359" s="31"/>
    </row>
    <row r="360" spans="1:6" s="6" customFormat="1" ht="17.45" customHeight="1" x14ac:dyDescent="0.3">
      <c r="A360" s="272" t="s">
        <v>668</v>
      </c>
      <c r="B360" s="344">
        <v>291</v>
      </c>
      <c r="C360" s="284">
        <v>13.4</v>
      </c>
      <c r="D360" s="338">
        <v>2370</v>
      </c>
      <c r="E360" s="29"/>
      <c r="F360" s="31"/>
    </row>
    <row r="361" spans="1:6" s="6" customFormat="1" ht="17.45" customHeight="1" x14ac:dyDescent="0.3">
      <c r="A361" s="272" t="s">
        <v>669</v>
      </c>
      <c r="B361" s="344">
        <v>269</v>
      </c>
      <c r="C361" s="284">
        <v>13.8</v>
      </c>
      <c r="D361" s="338">
        <v>2380</v>
      </c>
      <c r="E361" s="29"/>
      <c r="F361" s="31"/>
    </row>
    <row r="362" spans="1:6" s="6" customFormat="1" ht="17.45" customHeight="1" x14ac:dyDescent="0.3">
      <c r="A362" s="272" t="s">
        <v>670</v>
      </c>
      <c r="B362" s="344">
        <v>244</v>
      </c>
      <c r="C362" s="284">
        <v>13.9</v>
      </c>
      <c r="D362" s="338">
        <v>2520</v>
      </c>
      <c r="E362" s="29"/>
      <c r="F362" s="31"/>
    </row>
    <row r="363" spans="1:6" s="6" customFormat="1" ht="17.45" customHeight="1" x14ac:dyDescent="0.3">
      <c r="A363" s="272" t="s">
        <v>671</v>
      </c>
      <c r="B363" s="344">
        <v>214</v>
      </c>
      <c r="C363" s="284">
        <v>13.5</v>
      </c>
      <c r="D363" s="338">
        <v>2700</v>
      </c>
      <c r="E363" s="29"/>
      <c r="F363" s="31"/>
    </row>
    <row r="364" spans="1:6" s="6" customFormat="1" ht="17.45" customHeight="1" x14ac:dyDescent="0.3">
      <c r="A364" s="272" t="s">
        <v>672</v>
      </c>
      <c r="B364" s="344">
        <v>187</v>
      </c>
      <c r="C364" s="284">
        <v>11</v>
      </c>
      <c r="D364" s="338">
        <v>2780</v>
      </c>
      <c r="E364" s="29"/>
      <c r="F364" s="31"/>
    </row>
    <row r="365" spans="1:6" s="6" customFormat="1" ht="17.45" customHeight="1" x14ac:dyDescent="0.3">
      <c r="A365" s="272" t="s">
        <v>673</v>
      </c>
      <c r="B365" s="344">
        <v>169</v>
      </c>
      <c r="C365" s="284">
        <v>9.1999999999999993</v>
      </c>
      <c r="D365" s="338">
        <v>2870</v>
      </c>
      <c r="E365" s="29"/>
      <c r="F365" s="31"/>
    </row>
    <row r="366" spans="1:6" s="6" customFormat="1" ht="17.45" customHeight="1" x14ac:dyDescent="0.3">
      <c r="A366" s="272" t="s">
        <v>674</v>
      </c>
      <c r="B366" s="344">
        <v>149</v>
      </c>
      <c r="C366" s="284">
        <v>8.8000000000000007</v>
      </c>
      <c r="D366" s="338">
        <v>2800</v>
      </c>
      <c r="E366" s="29"/>
      <c r="F366" s="31"/>
    </row>
    <row r="367" spans="1:6" s="6" customFormat="1" ht="17.45" customHeight="1" x14ac:dyDescent="0.3">
      <c r="A367" s="272" t="s">
        <v>675</v>
      </c>
      <c r="B367" s="344">
        <v>125</v>
      </c>
      <c r="C367" s="284">
        <v>9.1</v>
      </c>
      <c r="D367" s="338">
        <v>2870</v>
      </c>
      <c r="E367" s="29"/>
      <c r="F367" s="31"/>
    </row>
    <row r="368" spans="1:6" s="6" customFormat="1" ht="17.45" customHeight="1" x14ac:dyDescent="0.3">
      <c r="A368" s="272" t="s">
        <v>676</v>
      </c>
      <c r="B368" s="344">
        <v>109</v>
      </c>
      <c r="C368" s="284">
        <v>9.3000000000000007</v>
      </c>
      <c r="D368" s="338">
        <v>2530</v>
      </c>
      <c r="E368" s="29"/>
      <c r="F368" s="31"/>
    </row>
    <row r="369" spans="1:14" s="6" customFormat="1" ht="17.45" customHeight="1" x14ac:dyDescent="0.3">
      <c r="A369" s="272" t="s">
        <v>677</v>
      </c>
      <c r="B369" s="344">
        <v>104</v>
      </c>
      <c r="C369" s="284">
        <v>8.9</v>
      </c>
      <c r="D369" s="338">
        <v>2330</v>
      </c>
      <c r="E369" s="29"/>
      <c r="F369" s="31"/>
    </row>
    <row r="370" spans="1:14" s="6" customFormat="1" ht="17.45" customHeight="1" x14ac:dyDescent="0.3">
      <c r="A370" s="297" t="s">
        <v>678</v>
      </c>
      <c r="B370" s="379">
        <v>81</v>
      </c>
      <c r="C370" s="300">
        <v>6.5</v>
      </c>
      <c r="D370" s="380">
        <v>2480</v>
      </c>
      <c r="E370" s="29"/>
      <c r="F370" s="31"/>
      <c r="G370" s="238"/>
    </row>
    <row r="371" spans="1:14" x14ac:dyDescent="0.3">
      <c r="A371" s="498" t="s">
        <v>85</v>
      </c>
      <c r="B371" s="499"/>
      <c r="C371" s="452"/>
      <c r="D371" s="452"/>
      <c r="E371" s="7"/>
      <c r="F371" s="33"/>
      <c r="G371" s="6"/>
      <c r="H371" s="25"/>
      <c r="I371" s="6"/>
      <c r="J371" s="6"/>
      <c r="K371" s="6"/>
      <c r="L371" s="6"/>
      <c r="M371" s="6"/>
      <c r="N371" s="6"/>
    </row>
    <row r="373" spans="1:14" ht="17.25" customHeight="1" x14ac:dyDescent="0.3">
      <c r="A373" s="501" t="s">
        <v>321</v>
      </c>
      <c r="B373" s="502"/>
    </row>
    <row r="374" spans="1:14" ht="60" customHeight="1" x14ac:dyDescent="0.3">
      <c r="A374" s="269" t="s">
        <v>8</v>
      </c>
      <c r="B374" s="495" t="s">
        <v>291</v>
      </c>
      <c r="C374" s="406" t="s">
        <v>14</v>
      </c>
      <c r="D374" s="269" t="s">
        <v>16</v>
      </c>
    </row>
    <row r="375" spans="1:14" ht="15" customHeight="1" x14ac:dyDescent="0.3">
      <c r="A375" s="269" t="s">
        <v>10</v>
      </c>
      <c r="B375" s="455" t="s">
        <v>89</v>
      </c>
      <c r="C375" s="455" t="s">
        <v>89</v>
      </c>
      <c r="D375" s="270" t="s">
        <v>89</v>
      </c>
    </row>
    <row r="376" spans="1:14" ht="15" customHeight="1" x14ac:dyDescent="0.3">
      <c r="A376" s="269" t="s">
        <v>12</v>
      </c>
      <c r="B376" s="496" t="s">
        <v>206</v>
      </c>
      <c r="C376" s="409" t="s">
        <v>19</v>
      </c>
      <c r="D376" s="411" t="s">
        <v>21</v>
      </c>
    </row>
    <row r="377" spans="1:14" x14ac:dyDescent="0.3">
      <c r="A377" s="493">
        <v>41654</v>
      </c>
      <c r="B377" s="504">
        <f>ROUND(SUM(B6:B36)*1.9835,-1)</f>
        <v>3360</v>
      </c>
      <c r="C377" s="505">
        <f>AVERAGE(C6:C36)</f>
        <v>11.022580645161288</v>
      </c>
      <c r="D377" s="506">
        <f>AVERAGE(D6:D36)</f>
        <v>3123.5483870967741</v>
      </c>
    </row>
    <row r="378" spans="1:14" x14ac:dyDescent="0.3">
      <c r="A378" s="493">
        <v>41685</v>
      </c>
      <c r="B378" s="507">
        <f>ROUND(SUM(B37:B64)*1.9835,-1)</f>
        <v>4250</v>
      </c>
      <c r="C378" s="508">
        <f t="shared" ref="C378" si="0">AVERAGE(C37:C64)</f>
        <v>13.857142857142856</v>
      </c>
      <c r="D378" s="509">
        <f>AVERAGE(D37:D64)</f>
        <v>3598.2142857142858</v>
      </c>
    </row>
    <row r="379" spans="1:14" x14ac:dyDescent="0.3">
      <c r="A379" s="493">
        <v>41713</v>
      </c>
      <c r="B379" s="507">
        <f>ROUND(SUM(B65:B95)*1.9835,-1)</f>
        <v>5390</v>
      </c>
      <c r="C379" s="508">
        <f>AVERAGE(C65:C95)</f>
        <v>17.174193548387095</v>
      </c>
      <c r="D379" s="509">
        <f>AVERAGE(D65:D95)</f>
        <v>3231.9354838709678</v>
      </c>
    </row>
    <row r="380" spans="1:14" x14ac:dyDescent="0.3">
      <c r="A380" s="493">
        <v>41744</v>
      </c>
      <c r="B380" s="507">
        <f>ROUND(SUM(B96:B125)*1.9835,-1)</f>
        <v>1960</v>
      </c>
      <c r="C380" s="508">
        <f>AVERAGE(C96:C125)</f>
        <v>19.98</v>
      </c>
      <c r="D380" s="510">
        <f>AVERAGE(D96:D125)</f>
        <v>4131</v>
      </c>
    </row>
    <row r="381" spans="1:14" x14ac:dyDescent="0.3">
      <c r="A381" s="493">
        <v>41774</v>
      </c>
      <c r="B381" s="507">
        <f>ROUND(SUM(B126:B156)*1.9835,-1)</f>
        <v>440</v>
      </c>
      <c r="C381" s="508">
        <f>AVERAGE(C126:C156)</f>
        <v>22.21935483870967</v>
      </c>
      <c r="D381" s="508">
        <f>AVERAGE(D126:D156)</f>
        <v>6525.8064516129034</v>
      </c>
    </row>
    <row r="382" spans="1:14" x14ac:dyDescent="0.3">
      <c r="A382" s="493">
        <v>41805</v>
      </c>
      <c r="B382" s="507">
        <f>ROUND(SUM(B157:B186)*1.9835,-1)</f>
        <v>270</v>
      </c>
      <c r="C382" s="508">
        <f>AVERAGE(C157:C186)</f>
        <v>24.763333333333332</v>
      </c>
      <c r="D382" s="508">
        <f>AVERAGE(D157:D186)</f>
        <v>7957</v>
      </c>
    </row>
    <row r="383" spans="1:14" x14ac:dyDescent="0.3">
      <c r="A383" s="493">
        <v>41835</v>
      </c>
      <c r="B383" s="507">
        <f>ROUND(SUM(B187:B217)*1.9835,-1)</f>
        <v>300</v>
      </c>
      <c r="C383" s="511">
        <f>AVERAGE(C187:C217)</f>
        <v>27.129032258064516</v>
      </c>
      <c r="D383" s="509">
        <f>AVERAGE(D187:D217)</f>
        <v>8812.5</v>
      </c>
    </row>
    <row r="384" spans="1:14" x14ac:dyDescent="0.3">
      <c r="A384" s="493">
        <v>41866</v>
      </c>
      <c r="B384" s="507">
        <f>ROUND(SUM(B218:B248)*1.9835,-1)</f>
        <v>20</v>
      </c>
      <c r="C384" s="511">
        <f>AVERAGE(C218:C248)</f>
        <v>25.874193548387094</v>
      </c>
      <c r="D384" s="509">
        <f>AVERAGE(D218:D248)</f>
        <v>6196</v>
      </c>
    </row>
    <row r="385" spans="1:4" x14ac:dyDescent="0.3">
      <c r="A385" s="493">
        <v>41897</v>
      </c>
      <c r="B385" s="507">
        <f>ROUND(SUM(B249:B278)*1.9835,-1)</f>
        <v>60</v>
      </c>
      <c r="C385" s="511">
        <f>AVERAGE(C249:C278)</f>
        <v>23.913333333333323</v>
      </c>
      <c r="D385" s="509">
        <f>AVERAGE(D249:D278)</f>
        <v>2059.8928571428573</v>
      </c>
    </row>
    <row r="386" spans="1:4" x14ac:dyDescent="0.3">
      <c r="A386" s="493">
        <v>41927</v>
      </c>
      <c r="B386" s="507">
        <f>ROUND(SUM(B279:B309)*1.9835,-1)</f>
        <v>360</v>
      </c>
      <c r="C386" s="511">
        <f>AVERAGE(C279:C309)</f>
        <v>19.022580645161291</v>
      </c>
      <c r="D386" s="509">
        <f>AVERAGE(D279:D309)</f>
        <v>2199.3548387096776</v>
      </c>
    </row>
    <row r="387" spans="1:4" x14ac:dyDescent="0.3">
      <c r="A387" s="493">
        <v>41958</v>
      </c>
      <c r="B387" s="507">
        <f>ROUND(SUM(B310:B339)*1.9835,-1)</f>
        <v>1330</v>
      </c>
      <c r="C387" s="511">
        <f>AVERAGE(C310:C339)</f>
        <v>14.493333333333336</v>
      </c>
      <c r="D387" s="509">
        <f>AVERAGE(D310:D339)</f>
        <v>4567.666666666667</v>
      </c>
    </row>
    <row r="388" spans="1:4" x14ac:dyDescent="0.3">
      <c r="A388" s="494">
        <v>41988</v>
      </c>
      <c r="B388" s="507">
        <f>ROUND(SUM(B340:B370)*1.9835,-1)</f>
        <v>11770</v>
      </c>
      <c r="C388" s="512">
        <f>AVERAGE(C340:C370)</f>
        <v>12.364516129032259</v>
      </c>
      <c r="D388" s="513">
        <f>AVERAGE(D340:D370)</f>
        <v>2823.5483870967741</v>
      </c>
    </row>
    <row r="389" spans="1:4" x14ac:dyDescent="0.3">
      <c r="A389" s="800" t="s">
        <v>85</v>
      </c>
      <c r="B389" s="515"/>
      <c r="C389" s="514"/>
      <c r="D389" s="514"/>
    </row>
  </sheetData>
  <printOptions horizontalCentered="1"/>
  <pageMargins left="0.7" right="0.7" top="0.75" bottom="0.75" header="0.3" footer="0.3"/>
  <pageSetup fitToHeight="0" orientation="portrait" r:id="rId1"/>
  <headerFooter alignWithMargins="0"/>
  <ignoredErrors>
    <ignoredError sqref="C378:D378 C377:D377 D379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S162"/>
  <sheetViews>
    <sheetView topLeftCell="A79" zoomScale="80" zoomScaleNormal="80" workbookViewId="0">
      <selection activeCell="M14" sqref="M14"/>
    </sheetView>
  </sheetViews>
  <sheetFormatPr defaultRowHeight="17.25" x14ac:dyDescent="0.3"/>
  <cols>
    <col min="1" max="1" width="21.7109375" style="10" customWidth="1"/>
    <col min="2" max="3" width="15.7109375" style="10" customWidth="1"/>
    <col min="4" max="4" width="16.5703125" style="10" customWidth="1"/>
    <col min="5" max="8" width="15.7109375" style="10" customWidth="1"/>
    <col min="9" max="9" width="16.7109375" style="6" customWidth="1"/>
    <col min="10" max="10" width="15.7109375" style="6" customWidth="1"/>
    <col min="11" max="11" width="2.85546875" style="6" customWidth="1"/>
    <col min="12" max="12" width="15.140625" style="6" bestFit="1" customWidth="1"/>
    <col min="13" max="13" width="15.5703125" style="6" customWidth="1"/>
    <col min="14" max="14" width="18.85546875" style="6" customWidth="1"/>
    <col min="15" max="15" width="18.28515625" style="6" customWidth="1"/>
    <col min="16" max="16" width="16" style="6" customWidth="1"/>
    <col min="17" max="16384" width="9.140625" style="6"/>
  </cols>
  <sheetData>
    <row r="1" spans="1:19" x14ac:dyDescent="0.3">
      <c r="A1" s="6"/>
      <c r="B1" s="6"/>
      <c r="C1" s="6"/>
      <c r="D1" s="6"/>
      <c r="E1" s="6"/>
      <c r="F1" s="6"/>
      <c r="G1" s="6"/>
      <c r="H1" s="6"/>
    </row>
    <row r="2" spans="1:19" x14ac:dyDescent="0.3">
      <c r="A2" s="2" t="s">
        <v>315</v>
      </c>
      <c r="B2" s="36"/>
      <c r="C2" s="36"/>
      <c r="D2" s="36"/>
      <c r="E2" s="36"/>
      <c r="F2" s="36"/>
      <c r="G2" s="36"/>
      <c r="H2" s="13"/>
    </row>
    <row r="3" spans="1:19" s="14" customFormat="1" x14ac:dyDescent="0.3">
      <c r="A3" s="6"/>
      <c r="B3" s="9"/>
      <c r="C3" s="9"/>
      <c r="D3" s="9"/>
      <c r="E3" s="9"/>
      <c r="F3" s="9"/>
      <c r="G3" s="9"/>
      <c r="H3" s="37"/>
      <c r="I3" s="6"/>
      <c r="J3" s="6"/>
      <c r="K3" s="6"/>
    </row>
    <row r="4" spans="1:19" ht="17.25" customHeight="1" x14ac:dyDescent="0.3">
      <c r="A4" s="8"/>
      <c r="B4" s="824" t="s">
        <v>91</v>
      </c>
      <c r="C4" s="825"/>
      <c r="D4" s="825"/>
      <c r="E4" s="825"/>
      <c r="F4" s="826"/>
      <c r="G4" s="827" t="s">
        <v>86</v>
      </c>
      <c r="H4" s="827" t="s">
        <v>264</v>
      </c>
      <c r="I4" s="827" t="s">
        <v>162</v>
      </c>
      <c r="L4" s="24"/>
      <c r="M4" s="24"/>
      <c r="N4" s="24"/>
      <c r="O4" s="24"/>
      <c r="P4" s="24"/>
    </row>
    <row r="5" spans="1:19" ht="60" customHeight="1" x14ac:dyDescent="0.3">
      <c r="A5" s="400" t="s">
        <v>8</v>
      </c>
      <c r="B5" s="399" t="s">
        <v>92</v>
      </c>
      <c r="C5" s="399" t="s">
        <v>27</v>
      </c>
      <c r="D5" s="399" t="s">
        <v>16</v>
      </c>
      <c r="E5" s="399" t="s">
        <v>14</v>
      </c>
      <c r="F5" s="400" t="s">
        <v>68</v>
      </c>
      <c r="G5" s="828"/>
      <c r="H5" s="828"/>
      <c r="I5" s="828"/>
      <c r="L5" s="39"/>
      <c r="M5" s="39"/>
      <c r="N5" s="39"/>
      <c r="O5" s="39"/>
      <c r="P5" s="39"/>
      <c r="Q5" s="40"/>
      <c r="R5" s="40"/>
      <c r="S5" s="40"/>
    </row>
    <row r="6" spans="1:19" s="19" customFormat="1" ht="14.25" customHeight="1" x14ac:dyDescent="0.3">
      <c r="A6" s="400" t="s">
        <v>10</v>
      </c>
      <c r="B6" s="488" t="s">
        <v>40</v>
      </c>
      <c r="C6" s="488" t="s">
        <v>40</v>
      </c>
      <c r="D6" s="488" t="s">
        <v>40</v>
      </c>
      <c r="E6" s="488" t="s">
        <v>40</v>
      </c>
      <c r="F6" s="489" t="s">
        <v>40</v>
      </c>
      <c r="G6" s="489" t="s">
        <v>40</v>
      </c>
      <c r="H6" s="489" t="s">
        <v>40</v>
      </c>
      <c r="I6" s="489" t="s">
        <v>40</v>
      </c>
      <c r="L6" s="41"/>
      <c r="M6" s="41"/>
      <c r="N6" s="41"/>
      <c r="O6" s="41"/>
      <c r="P6" s="41"/>
      <c r="Q6" s="6"/>
      <c r="R6" s="6"/>
    </row>
    <row r="7" spans="1:19" s="19" customFormat="1" ht="15" customHeight="1" x14ac:dyDescent="0.3">
      <c r="A7" s="42" t="s">
        <v>12</v>
      </c>
      <c r="B7" s="43" t="s">
        <v>20</v>
      </c>
      <c r="C7" s="225" t="s">
        <v>93</v>
      </c>
      <c r="D7" s="517" t="s">
        <v>21</v>
      </c>
      <c r="E7" s="43" t="s">
        <v>19</v>
      </c>
      <c r="F7" s="20" t="s">
        <v>71</v>
      </c>
      <c r="G7" s="20" t="s">
        <v>87</v>
      </c>
      <c r="H7" s="20" t="s">
        <v>20</v>
      </c>
      <c r="I7" s="20" t="s">
        <v>87</v>
      </c>
      <c r="L7" s="41"/>
      <c r="M7" s="41"/>
      <c r="N7" s="41"/>
      <c r="O7" s="41"/>
      <c r="P7" s="41"/>
      <c r="Q7" s="6"/>
      <c r="R7" s="6"/>
    </row>
    <row r="8" spans="1:19" s="19" customFormat="1" ht="18" customHeight="1" x14ac:dyDescent="0.3">
      <c r="A8" s="21">
        <v>41642</v>
      </c>
      <c r="B8" s="165">
        <v>12.1</v>
      </c>
      <c r="C8" s="165">
        <v>7.8</v>
      </c>
      <c r="D8" s="45">
        <v>3180</v>
      </c>
      <c r="E8" s="165">
        <v>9</v>
      </c>
      <c r="F8" s="165">
        <v>10.7</v>
      </c>
      <c r="G8" s="165">
        <v>3.2</v>
      </c>
      <c r="H8" s="207"/>
      <c r="I8" s="192"/>
      <c r="L8" s="41"/>
      <c r="M8" s="41"/>
      <c r="N8" s="41"/>
      <c r="O8" s="41"/>
      <c r="P8" s="41"/>
      <c r="Q8" s="6"/>
      <c r="R8" s="6"/>
    </row>
    <row r="9" spans="1:19" s="19" customFormat="1" ht="18" customHeight="1" x14ac:dyDescent="0.3">
      <c r="A9" s="21">
        <v>41648</v>
      </c>
      <c r="B9" s="165">
        <v>11.2</v>
      </c>
      <c r="C9" s="165">
        <v>7.8</v>
      </c>
      <c r="D9" s="45">
        <v>3078</v>
      </c>
      <c r="E9" s="165">
        <v>9.5</v>
      </c>
      <c r="F9" s="165">
        <v>12.9</v>
      </c>
      <c r="G9" s="165">
        <v>2.4</v>
      </c>
      <c r="H9" s="165" t="s">
        <v>265</v>
      </c>
      <c r="I9" s="144">
        <v>16</v>
      </c>
      <c r="L9" s="41"/>
      <c r="M9" s="41"/>
      <c r="N9" s="41"/>
      <c r="O9" s="41"/>
      <c r="P9" s="41"/>
      <c r="Q9" s="6"/>
      <c r="R9" s="6"/>
    </row>
    <row r="10" spans="1:19" s="19" customFormat="1" ht="18" customHeight="1" x14ac:dyDescent="0.3">
      <c r="A10" s="21">
        <v>41653</v>
      </c>
      <c r="B10" s="165">
        <v>15.2</v>
      </c>
      <c r="C10" s="165">
        <v>7.8</v>
      </c>
      <c r="D10" s="45">
        <v>3176</v>
      </c>
      <c r="E10" s="165">
        <v>8.1999999999999993</v>
      </c>
      <c r="F10" s="165">
        <v>10.7</v>
      </c>
      <c r="G10" s="165">
        <v>2.7</v>
      </c>
      <c r="H10" s="207"/>
      <c r="I10" s="193"/>
      <c r="L10" s="41"/>
      <c r="M10" s="41"/>
      <c r="N10" s="41"/>
      <c r="O10" s="41"/>
      <c r="P10" s="41"/>
      <c r="Q10" s="6"/>
      <c r="R10" s="6"/>
    </row>
    <row r="11" spans="1:19" s="18" customFormat="1" x14ac:dyDescent="0.3">
      <c r="A11" s="21">
        <v>41662</v>
      </c>
      <c r="B11" s="165">
        <v>12.4</v>
      </c>
      <c r="C11" s="165">
        <v>7.8</v>
      </c>
      <c r="D11" s="45">
        <v>3460</v>
      </c>
      <c r="E11" s="165">
        <v>9.1999999999999993</v>
      </c>
      <c r="F11" s="145">
        <v>16.100000000000001</v>
      </c>
      <c r="G11" s="145">
        <v>4.4000000000000004</v>
      </c>
      <c r="H11" s="206"/>
      <c r="I11" s="193"/>
      <c r="L11" s="47"/>
      <c r="M11" s="47"/>
      <c r="N11" s="47"/>
      <c r="O11" s="47"/>
      <c r="P11" s="47"/>
      <c r="Q11" s="24"/>
      <c r="R11" s="6"/>
    </row>
    <row r="12" spans="1:19" s="19" customFormat="1" x14ac:dyDescent="0.3">
      <c r="A12" s="21">
        <v>41677</v>
      </c>
      <c r="B12" s="165">
        <v>8.6999999999999993</v>
      </c>
      <c r="C12" s="44">
        <v>7.9</v>
      </c>
      <c r="D12" s="45">
        <v>3711</v>
      </c>
      <c r="E12" s="165">
        <v>10.7</v>
      </c>
      <c r="F12" s="145">
        <v>22.3</v>
      </c>
      <c r="G12" s="145">
        <v>5.37</v>
      </c>
      <c r="H12" s="206"/>
      <c r="I12" s="144">
        <v>16</v>
      </c>
      <c r="L12" s="47"/>
      <c r="M12" s="47"/>
      <c r="N12" s="47"/>
      <c r="O12" s="47"/>
      <c r="P12" s="47"/>
      <c r="Q12" s="24"/>
      <c r="R12" s="6"/>
    </row>
    <row r="13" spans="1:19" s="19" customFormat="1" x14ac:dyDescent="0.3">
      <c r="A13" s="21">
        <v>41684</v>
      </c>
      <c r="B13" s="165">
        <v>9.3000000000000007</v>
      </c>
      <c r="C13" s="44">
        <v>7.8</v>
      </c>
      <c r="D13" s="45">
        <v>3566</v>
      </c>
      <c r="E13" s="165">
        <v>14.8</v>
      </c>
      <c r="F13" s="145">
        <v>33.5</v>
      </c>
      <c r="G13" s="145">
        <v>8</v>
      </c>
      <c r="H13" s="206"/>
      <c r="I13" s="144">
        <v>16</v>
      </c>
      <c r="L13" s="47"/>
      <c r="M13" s="47"/>
      <c r="N13" s="47"/>
      <c r="O13" s="47"/>
      <c r="P13" s="47"/>
      <c r="Q13" s="24"/>
      <c r="R13" s="6"/>
    </row>
    <row r="14" spans="1:19" s="19" customFormat="1" x14ac:dyDescent="0.3">
      <c r="A14" s="21">
        <v>41691</v>
      </c>
      <c r="B14" s="165">
        <v>9.8000000000000007</v>
      </c>
      <c r="C14" s="44">
        <v>8</v>
      </c>
      <c r="D14" s="45">
        <v>3681</v>
      </c>
      <c r="E14" s="165">
        <v>13.4</v>
      </c>
      <c r="F14" s="145">
        <v>26.8</v>
      </c>
      <c r="G14" s="145">
        <v>7.9</v>
      </c>
      <c r="H14" s="206"/>
      <c r="I14" s="144">
        <v>15</v>
      </c>
      <c r="L14" s="47"/>
      <c r="M14" s="47"/>
      <c r="N14" s="47"/>
      <c r="O14" s="47"/>
      <c r="P14" s="47"/>
      <c r="Q14" s="24"/>
      <c r="R14" s="6"/>
    </row>
    <row r="15" spans="1:19" s="19" customFormat="1" ht="15" customHeight="1" x14ac:dyDescent="0.3">
      <c r="A15" s="21">
        <v>41697</v>
      </c>
      <c r="B15" s="165">
        <v>9.9</v>
      </c>
      <c r="C15" s="44">
        <v>7.4</v>
      </c>
      <c r="D15" s="45">
        <v>3322</v>
      </c>
      <c r="E15" s="165">
        <v>16.399999999999999</v>
      </c>
      <c r="F15" s="145">
        <v>35.9</v>
      </c>
      <c r="G15" s="145">
        <v>5.21</v>
      </c>
      <c r="H15" s="206"/>
      <c r="I15" s="144">
        <v>16</v>
      </c>
      <c r="L15" s="47"/>
      <c r="M15" s="47"/>
      <c r="N15" s="47"/>
      <c r="O15" s="47"/>
      <c r="P15" s="47"/>
      <c r="Q15" s="24"/>
      <c r="R15" s="6"/>
    </row>
    <row r="16" spans="1:19" s="19" customFormat="1" x14ac:dyDescent="0.3">
      <c r="A16" s="21">
        <v>41704</v>
      </c>
      <c r="B16" s="165">
        <v>9.1</v>
      </c>
      <c r="C16" s="44">
        <v>8</v>
      </c>
      <c r="D16" s="45">
        <v>3860</v>
      </c>
      <c r="E16" s="165">
        <v>18.5</v>
      </c>
      <c r="F16" s="145">
        <v>33.5</v>
      </c>
      <c r="G16" s="145">
        <v>9.57</v>
      </c>
      <c r="H16" s="145">
        <v>4.9000000000000004</v>
      </c>
      <c r="I16" s="199"/>
      <c r="L16" s="47"/>
      <c r="M16" s="47"/>
      <c r="N16" s="47"/>
      <c r="O16" s="47"/>
      <c r="P16" s="47"/>
      <c r="Q16" s="24"/>
      <c r="R16" s="6"/>
    </row>
    <row r="17" spans="1:18" s="19" customFormat="1" x14ac:dyDescent="0.3">
      <c r="A17" s="21">
        <v>41712</v>
      </c>
      <c r="B17" s="165">
        <v>10.199999999999999</v>
      </c>
      <c r="C17" s="44">
        <v>8.1</v>
      </c>
      <c r="D17" s="45">
        <v>2939</v>
      </c>
      <c r="E17" s="165">
        <v>17.3</v>
      </c>
      <c r="F17" s="145">
        <v>42.1</v>
      </c>
      <c r="G17" s="145">
        <v>2.38</v>
      </c>
      <c r="H17" s="145">
        <v>3.3</v>
      </c>
      <c r="I17" s="144">
        <v>11</v>
      </c>
      <c r="L17" s="47"/>
      <c r="M17" s="47"/>
      <c r="N17" s="47"/>
      <c r="O17" s="47"/>
      <c r="P17" s="47"/>
      <c r="Q17" s="24"/>
      <c r="R17" s="6"/>
    </row>
    <row r="18" spans="1:18" s="19" customFormat="1" x14ac:dyDescent="0.3">
      <c r="A18" s="21">
        <v>41719</v>
      </c>
      <c r="B18" s="165">
        <v>9.1999999999999993</v>
      </c>
      <c r="C18" s="44">
        <v>8.1</v>
      </c>
      <c r="D18" s="45">
        <v>3097</v>
      </c>
      <c r="E18" s="165">
        <v>17.3</v>
      </c>
      <c r="F18" s="198"/>
      <c r="G18" s="145">
        <v>1.51</v>
      </c>
      <c r="H18" s="145">
        <v>3.4</v>
      </c>
      <c r="I18" s="199"/>
      <c r="L18" s="47"/>
      <c r="M18" s="47"/>
      <c r="N18" s="47"/>
      <c r="O18" s="47"/>
      <c r="P18" s="47"/>
      <c r="Q18" s="24"/>
      <c r="R18" s="6"/>
    </row>
    <row r="19" spans="1:18" s="19" customFormat="1" x14ac:dyDescent="0.3">
      <c r="A19" s="21">
        <v>41724</v>
      </c>
      <c r="B19" s="165">
        <v>10.9</v>
      </c>
      <c r="C19" s="44">
        <v>8.1</v>
      </c>
      <c r="D19" s="45">
        <v>3634</v>
      </c>
      <c r="E19" s="165">
        <v>19.399999999999999</v>
      </c>
      <c r="F19" s="198"/>
      <c r="G19" s="145">
        <v>1.36</v>
      </c>
      <c r="H19" s="145">
        <v>3.9</v>
      </c>
      <c r="I19" s="199"/>
      <c r="L19" s="47"/>
      <c r="M19" s="47"/>
      <c r="N19" s="47"/>
      <c r="O19" s="47"/>
      <c r="P19" s="47"/>
      <c r="Q19" s="24"/>
      <c r="R19" s="6"/>
    </row>
    <row r="20" spans="1:18" s="19" customFormat="1" x14ac:dyDescent="0.3">
      <c r="A20" s="21">
        <v>41733</v>
      </c>
      <c r="B20" s="44">
        <v>10.9</v>
      </c>
      <c r="C20" s="44">
        <v>8</v>
      </c>
      <c r="D20" s="45">
        <v>3833</v>
      </c>
      <c r="E20" s="44">
        <v>18.600000000000001</v>
      </c>
      <c r="F20" s="198"/>
      <c r="G20" s="145">
        <v>1.73</v>
      </c>
      <c r="H20" s="145">
        <v>4.9000000000000004</v>
      </c>
      <c r="I20" s="199"/>
      <c r="L20" s="47"/>
      <c r="M20" s="47"/>
      <c r="N20" s="47"/>
      <c r="O20" s="47"/>
      <c r="P20" s="47"/>
      <c r="Q20" s="24"/>
      <c r="R20" s="6"/>
    </row>
    <row r="21" spans="1:18" s="19" customFormat="1" x14ac:dyDescent="0.3">
      <c r="A21" s="21">
        <v>41740</v>
      </c>
      <c r="B21" s="44">
        <v>10.1</v>
      </c>
      <c r="C21" s="44">
        <v>8</v>
      </c>
      <c r="D21" s="45">
        <v>3593</v>
      </c>
      <c r="E21" s="44">
        <v>23.5</v>
      </c>
      <c r="F21" s="23">
        <v>41</v>
      </c>
      <c r="G21" s="145">
        <v>2.21</v>
      </c>
      <c r="H21" s="145">
        <v>3.9</v>
      </c>
      <c r="I21" s="144">
        <v>9.3000000000000007</v>
      </c>
      <c r="L21" s="47"/>
      <c r="M21" s="47"/>
      <c r="N21" s="47"/>
      <c r="O21" s="47"/>
      <c r="P21" s="47"/>
      <c r="Q21" s="24"/>
      <c r="R21" s="6"/>
    </row>
    <row r="22" spans="1:18" s="19" customFormat="1" x14ac:dyDescent="0.3">
      <c r="A22" s="21">
        <v>41747</v>
      </c>
      <c r="B22" s="44">
        <v>7.7</v>
      </c>
      <c r="C22" s="44">
        <v>8.1</v>
      </c>
      <c r="D22" s="45">
        <v>4358</v>
      </c>
      <c r="E22" s="44">
        <v>21.5</v>
      </c>
      <c r="F22" s="23">
        <v>50.3</v>
      </c>
      <c r="G22" s="145">
        <v>3.23</v>
      </c>
      <c r="H22" s="145">
        <v>5.4</v>
      </c>
      <c r="I22" s="199"/>
      <c r="L22" s="47"/>
      <c r="M22" s="47"/>
      <c r="N22" s="47"/>
      <c r="O22" s="47"/>
      <c r="P22" s="47"/>
      <c r="Q22" s="24"/>
      <c r="R22" s="6"/>
    </row>
    <row r="23" spans="1:18" s="19" customFormat="1" x14ac:dyDescent="0.3">
      <c r="A23" s="21">
        <v>41759</v>
      </c>
      <c r="B23" s="44">
        <v>16.3</v>
      </c>
      <c r="C23" s="44">
        <v>8.6</v>
      </c>
      <c r="D23" s="45">
        <v>7043</v>
      </c>
      <c r="E23" s="44">
        <v>24.5</v>
      </c>
      <c r="F23" s="23">
        <v>28.4</v>
      </c>
      <c r="G23" s="145" t="s">
        <v>334</v>
      </c>
      <c r="H23" s="145">
        <v>13</v>
      </c>
      <c r="I23" s="199"/>
      <c r="L23" s="47"/>
      <c r="M23" s="47"/>
      <c r="N23" s="47"/>
      <c r="O23" s="47"/>
      <c r="P23" s="47"/>
      <c r="Q23" s="24"/>
      <c r="R23" s="6"/>
    </row>
    <row r="24" spans="1:18" s="19" customFormat="1" x14ac:dyDescent="0.3">
      <c r="A24" s="21">
        <v>41767</v>
      </c>
      <c r="B24" s="44">
        <v>16.399999999999999</v>
      </c>
      <c r="C24" s="44">
        <v>8.5</v>
      </c>
      <c r="D24" s="45">
        <v>6039</v>
      </c>
      <c r="E24" s="44">
        <v>22.6</v>
      </c>
      <c r="F24" s="23">
        <v>22.5</v>
      </c>
      <c r="G24" s="145" t="s">
        <v>335</v>
      </c>
      <c r="H24" s="145">
        <v>8.1999999999999993</v>
      </c>
      <c r="I24" s="144" t="s">
        <v>336</v>
      </c>
      <c r="L24" s="47"/>
      <c r="M24" s="47"/>
      <c r="N24" s="47"/>
      <c r="O24" s="47"/>
      <c r="P24" s="47"/>
      <c r="Q24" s="24"/>
      <c r="R24" s="6"/>
    </row>
    <row r="25" spans="1:18" s="19" customFormat="1" x14ac:dyDescent="0.3">
      <c r="A25" s="21">
        <v>41775</v>
      </c>
      <c r="B25" s="44">
        <v>17.3</v>
      </c>
      <c r="C25" s="44">
        <v>8.4</v>
      </c>
      <c r="D25" s="45">
        <v>6777</v>
      </c>
      <c r="E25" s="44">
        <v>24.8</v>
      </c>
      <c r="F25" s="23">
        <v>29.8</v>
      </c>
      <c r="G25" s="145">
        <v>6.85</v>
      </c>
      <c r="H25" s="145">
        <v>8.3000000000000007</v>
      </c>
      <c r="I25" s="199"/>
      <c r="L25" s="47"/>
      <c r="M25" s="47"/>
      <c r="N25" s="47"/>
      <c r="O25" s="47"/>
      <c r="P25" s="47"/>
      <c r="Q25" s="24"/>
      <c r="R25" s="6"/>
    </row>
    <row r="26" spans="1:18" s="19" customFormat="1" x14ac:dyDescent="0.3">
      <c r="A26" s="21">
        <v>41782</v>
      </c>
      <c r="B26" s="44">
        <v>11.4</v>
      </c>
      <c r="C26" s="44">
        <v>8.6999999999999993</v>
      </c>
      <c r="D26" s="45">
        <v>6761</v>
      </c>
      <c r="E26" s="44">
        <v>25.8</v>
      </c>
      <c r="F26" s="23">
        <v>28.2</v>
      </c>
      <c r="G26" s="145">
        <v>7.62</v>
      </c>
      <c r="H26" s="145">
        <v>11</v>
      </c>
      <c r="I26" s="199"/>
      <c r="L26" s="47"/>
      <c r="M26" s="47"/>
      <c r="N26" s="47"/>
      <c r="O26" s="47"/>
      <c r="P26" s="47"/>
      <c r="Q26" s="24"/>
      <c r="R26" s="6"/>
    </row>
    <row r="27" spans="1:18" s="19" customFormat="1" x14ac:dyDescent="0.3">
      <c r="A27" s="21">
        <v>41789</v>
      </c>
      <c r="B27" s="44">
        <v>23.8</v>
      </c>
      <c r="C27" s="44">
        <v>8.8000000000000007</v>
      </c>
      <c r="D27" s="45">
        <v>7604</v>
      </c>
      <c r="E27" s="44">
        <v>26.5</v>
      </c>
      <c r="F27" s="198"/>
      <c r="G27" s="145">
        <v>9.7100000000000009</v>
      </c>
      <c r="H27" s="145">
        <v>13</v>
      </c>
      <c r="I27" s="199"/>
      <c r="L27" s="47"/>
      <c r="M27" s="47"/>
      <c r="N27" s="47"/>
      <c r="O27" s="47"/>
      <c r="P27" s="47"/>
      <c r="Q27" s="24"/>
      <c r="R27" s="6"/>
    </row>
    <row r="28" spans="1:18" s="19" customFormat="1" x14ac:dyDescent="0.3">
      <c r="A28" s="21">
        <v>41796</v>
      </c>
      <c r="B28" s="44">
        <v>18.2</v>
      </c>
      <c r="C28" s="44">
        <v>8.6</v>
      </c>
      <c r="D28" s="45">
        <v>8618</v>
      </c>
      <c r="E28" s="44">
        <v>26.3</v>
      </c>
      <c r="F28" s="23">
        <v>20.9</v>
      </c>
      <c r="G28" s="145">
        <v>7.23</v>
      </c>
      <c r="H28" s="145">
        <v>12</v>
      </c>
      <c r="I28" s="199"/>
      <c r="L28" s="47"/>
      <c r="M28" s="47"/>
      <c r="N28" s="47"/>
      <c r="O28" s="47"/>
      <c r="P28" s="47"/>
      <c r="Q28" s="24"/>
      <c r="R28" s="6"/>
    </row>
    <row r="29" spans="1:18" s="19" customFormat="1" x14ac:dyDescent="0.3">
      <c r="A29" s="21">
        <v>41803</v>
      </c>
      <c r="B29" s="44">
        <v>9.5</v>
      </c>
      <c r="C29" s="44">
        <v>9</v>
      </c>
      <c r="D29" s="45">
        <v>8946</v>
      </c>
      <c r="E29" s="44">
        <v>26.9</v>
      </c>
      <c r="F29" s="198"/>
      <c r="G29" s="145">
        <v>11.6</v>
      </c>
      <c r="H29" s="145">
        <v>16</v>
      </c>
      <c r="I29" s="199"/>
      <c r="L29" s="47"/>
      <c r="M29" s="47"/>
      <c r="N29" s="47"/>
      <c r="O29" s="47"/>
      <c r="P29" s="47"/>
      <c r="Q29" s="24"/>
      <c r="R29" s="6"/>
    </row>
    <row r="30" spans="1:18" s="19" customFormat="1" x14ac:dyDescent="0.3">
      <c r="A30" s="21">
        <v>41810</v>
      </c>
      <c r="B30" s="44">
        <v>11.9</v>
      </c>
      <c r="C30" s="44">
        <v>8.9</v>
      </c>
      <c r="D30" s="45">
        <v>7400</v>
      </c>
      <c r="E30" s="44">
        <v>25.6</v>
      </c>
      <c r="F30" s="23">
        <v>38</v>
      </c>
      <c r="G30" s="145">
        <v>11.2</v>
      </c>
      <c r="H30" s="145">
        <v>13</v>
      </c>
      <c r="I30" s="199"/>
      <c r="L30" s="47"/>
      <c r="M30" s="47"/>
      <c r="N30" s="47"/>
      <c r="O30" s="47"/>
      <c r="P30" s="47"/>
      <c r="Q30" s="24"/>
      <c r="R30" s="6"/>
    </row>
    <row r="31" spans="1:18" s="19" customFormat="1" x14ac:dyDescent="0.3">
      <c r="A31" s="21">
        <v>41816</v>
      </c>
      <c r="B31" s="44">
        <v>12.5</v>
      </c>
      <c r="C31" s="44">
        <v>9</v>
      </c>
      <c r="D31" s="45">
        <v>6341</v>
      </c>
      <c r="E31" s="44">
        <v>25.1</v>
      </c>
      <c r="F31" s="23">
        <v>22.6</v>
      </c>
      <c r="G31" s="145" t="s">
        <v>355</v>
      </c>
      <c r="H31" s="145">
        <v>11</v>
      </c>
      <c r="I31" s="144">
        <v>19</v>
      </c>
      <c r="L31" s="47"/>
      <c r="M31" s="47"/>
      <c r="N31" s="47"/>
      <c r="O31" s="47"/>
      <c r="P31" s="47"/>
      <c r="Q31" s="24"/>
      <c r="R31" s="6"/>
    </row>
    <row r="32" spans="1:18" s="19" customFormat="1" x14ac:dyDescent="0.3">
      <c r="A32" s="21">
        <v>41822</v>
      </c>
      <c r="B32" s="197"/>
      <c r="C32" s="44">
        <v>9</v>
      </c>
      <c r="D32" s="45">
        <v>8741</v>
      </c>
      <c r="E32" s="44">
        <v>27.9</v>
      </c>
      <c r="F32" s="23">
        <v>29.8</v>
      </c>
      <c r="G32" s="145">
        <v>16.899999999999999</v>
      </c>
      <c r="H32" s="145">
        <v>17</v>
      </c>
      <c r="I32" s="199"/>
      <c r="L32" s="47"/>
      <c r="M32" s="47"/>
      <c r="N32" s="47"/>
      <c r="O32" s="47"/>
      <c r="P32" s="47"/>
      <c r="Q32" s="24"/>
      <c r="R32" s="6"/>
    </row>
    <row r="33" spans="1:18" s="19" customFormat="1" x14ac:dyDescent="0.3">
      <c r="A33" s="21">
        <v>41831</v>
      </c>
      <c r="B33" s="44">
        <v>6.7</v>
      </c>
      <c r="C33" s="44">
        <v>8.5</v>
      </c>
      <c r="D33" s="45">
        <v>9711</v>
      </c>
      <c r="E33" s="44">
        <v>30.5</v>
      </c>
      <c r="F33" s="23">
        <v>13.8</v>
      </c>
      <c r="G33" s="145">
        <v>12.7</v>
      </c>
      <c r="H33" s="145">
        <v>20</v>
      </c>
      <c r="I33" s="199"/>
      <c r="L33" s="47"/>
      <c r="M33" s="47"/>
      <c r="N33" s="47"/>
      <c r="O33" s="47"/>
      <c r="P33" s="47"/>
      <c r="Q33" s="24"/>
      <c r="R33" s="6"/>
    </row>
    <row r="34" spans="1:18" s="19" customFormat="1" x14ac:dyDescent="0.3">
      <c r="A34" s="21">
        <v>41838</v>
      </c>
      <c r="B34" s="44">
        <v>5.2</v>
      </c>
      <c r="C34" s="44">
        <v>8.6999999999999993</v>
      </c>
      <c r="D34" s="45">
        <v>10016</v>
      </c>
      <c r="E34" s="44">
        <v>26.9</v>
      </c>
      <c r="F34" s="23">
        <v>9.1999999999999993</v>
      </c>
      <c r="G34" s="145">
        <v>9.85</v>
      </c>
      <c r="H34" s="145">
        <v>21</v>
      </c>
      <c r="I34" s="199"/>
      <c r="L34" s="47"/>
      <c r="M34" s="47"/>
      <c r="N34" s="47"/>
      <c r="O34" s="47"/>
      <c r="P34" s="47"/>
      <c r="Q34" s="24"/>
      <c r="R34" s="6"/>
    </row>
    <row r="35" spans="1:18" s="19" customFormat="1" x14ac:dyDescent="0.3">
      <c r="A35" s="21">
        <v>41845</v>
      </c>
      <c r="B35" s="44">
        <v>7.9</v>
      </c>
      <c r="C35" s="44">
        <v>9</v>
      </c>
      <c r="D35" s="45">
        <v>9213</v>
      </c>
      <c r="E35" s="44">
        <v>27.4</v>
      </c>
      <c r="F35" s="23">
        <v>14.6</v>
      </c>
      <c r="G35" s="145">
        <v>10.199999999999999</v>
      </c>
      <c r="H35" s="145">
        <v>20</v>
      </c>
      <c r="I35" s="199"/>
      <c r="L35" s="47"/>
      <c r="M35" s="47"/>
      <c r="N35" s="47"/>
      <c r="O35" s="47"/>
      <c r="P35" s="47"/>
      <c r="Q35" s="24"/>
      <c r="R35" s="6"/>
    </row>
    <row r="36" spans="1:18" s="19" customFormat="1" x14ac:dyDescent="0.3">
      <c r="A36" s="21">
        <v>41851</v>
      </c>
      <c r="B36" s="44">
        <v>7.4</v>
      </c>
      <c r="C36" s="44">
        <v>8.6999999999999993</v>
      </c>
      <c r="D36" s="45">
        <v>9001</v>
      </c>
      <c r="E36" s="44">
        <v>29.2</v>
      </c>
      <c r="F36" s="198"/>
      <c r="G36" s="145">
        <v>9.77</v>
      </c>
      <c r="H36" s="145">
        <v>19</v>
      </c>
      <c r="I36" s="144">
        <v>11</v>
      </c>
      <c r="L36" s="47"/>
      <c r="M36" s="47"/>
      <c r="N36" s="47"/>
      <c r="O36" s="47"/>
      <c r="P36" s="47"/>
      <c r="Q36" s="24"/>
      <c r="R36" s="6"/>
    </row>
    <row r="37" spans="1:18" s="19" customFormat="1" x14ac:dyDescent="0.3">
      <c r="A37" s="21">
        <v>41858</v>
      </c>
      <c r="B37" s="44">
        <v>10.1</v>
      </c>
      <c r="C37" s="44">
        <v>8.1999999999999993</v>
      </c>
      <c r="D37" s="45">
        <v>6682</v>
      </c>
      <c r="E37" s="44">
        <v>27.2</v>
      </c>
      <c r="F37" s="23">
        <v>11.3</v>
      </c>
      <c r="G37" s="145">
        <v>3.67</v>
      </c>
      <c r="H37" s="145">
        <v>12</v>
      </c>
      <c r="I37" s="199"/>
      <c r="L37" s="47"/>
      <c r="M37" s="47"/>
      <c r="N37" s="47"/>
      <c r="O37" s="47"/>
      <c r="P37" s="47"/>
      <c r="Q37" s="24"/>
      <c r="R37" s="6"/>
    </row>
    <row r="38" spans="1:18" s="19" customFormat="1" x14ac:dyDescent="0.3">
      <c r="A38" s="21">
        <v>41866</v>
      </c>
      <c r="B38" s="44">
        <v>10.6</v>
      </c>
      <c r="C38" s="44">
        <v>8.3000000000000007</v>
      </c>
      <c r="D38" s="45">
        <v>4160</v>
      </c>
      <c r="E38" s="44">
        <v>24.9</v>
      </c>
      <c r="F38" s="23">
        <v>51.9</v>
      </c>
      <c r="G38" s="145">
        <v>1.63</v>
      </c>
      <c r="H38" s="145">
        <v>4.5999999999999996</v>
      </c>
      <c r="I38" s="199"/>
      <c r="L38" s="47"/>
      <c r="M38" s="47"/>
      <c r="N38" s="47"/>
      <c r="O38" s="47"/>
      <c r="P38" s="47"/>
      <c r="Q38" s="24"/>
      <c r="R38" s="6"/>
    </row>
    <row r="39" spans="1:18" s="19" customFormat="1" x14ac:dyDescent="0.3">
      <c r="A39" s="21">
        <v>41873</v>
      </c>
      <c r="B39" s="44">
        <v>8.8000000000000007</v>
      </c>
      <c r="C39" s="44">
        <v>8.3000000000000007</v>
      </c>
      <c r="D39" s="45">
        <v>5807</v>
      </c>
      <c r="E39" s="44">
        <v>27.1</v>
      </c>
      <c r="F39" s="198"/>
      <c r="G39" s="145">
        <v>2.02</v>
      </c>
      <c r="H39" s="145">
        <v>6.6</v>
      </c>
      <c r="I39" s="199"/>
      <c r="L39" s="47"/>
      <c r="M39" s="47"/>
      <c r="N39" s="47"/>
      <c r="O39" s="47"/>
      <c r="P39" s="47"/>
      <c r="Q39" s="24"/>
      <c r="R39" s="6"/>
    </row>
    <row r="40" spans="1:18" s="19" customFormat="1" x14ac:dyDescent="0.3">
      <c r="A40" s="21">
        <v>41886</v>
      </c>
      <c r="B40" s="44">
        <v>10</v>
      </c>
      <c r="C40" s="44">
        <v>8.1999999999999993</v>
      </c>
      <c r="D40" s="45">
        <v>7148</v>
      </c>
      <c r="E40" s="44">
        <v>24.5</v>
      </c>
      <c r="F40" s="23">
        <v>22.7</v>
      </c>
      <c r="G40" s="145">
        <v>3.52</v>
      </c>
      <c r="H40" s="145">
        <v>14</v>
      </c>
      <c r="I40" s="144">
        <v>11</v>
      </c>
      <c r="L40" s="47"/>
      <c r="M40" s="47"/>
      <c r="N40" s="47"/>
      <c r="O40" s="47"/>
      <c r="P40" s="47"/>
      <c r="Q40" s="24"/>
      <c r="R40" s="6"/>
    </row>
    <row r="41" spans="1:18" s="19" customFormat="1" x14ac:dyDescent="0.3">
      <c r="A41" s="21">
        <v>41901</v>
      </c>
      <c r="B41" s="44">
        <v>10</v>
      </c>
      <c r="C41" s="44">
        <v>8.6</v>
      </c>
      <c r="D41" s="45">
        <v>1415</v>
      </c>
      <c r="E41" s="44">
        <v>28.7</v>
      </c>
      <c r="F41" s="23">
        <v>9.6999999999999993</v>
      </c>
      <c r="G41" s="145">
        <v>0.73</v>
      </c>
      <c r="H41" s="145">
        <v>1.9</v>
      </c>
      <c r="I41" s="199"/>
      <c r="L41" s="47"/>
      <c r="M41" s="47"/>
      <c r="N41" s="47"/>
      <c r="O41" s="47"/>
      <c r="P41" s="47"/>
      <c r="Q41" s="24"/>
      <c r="R41" s="6"/>
    </row>
    <row r="42" spans="1:18" s="19" customFormat="1" x14ac:dyDescent="0.3">
      <c r="A42" s="21">
        <v>41908</v>
      </c>
      <c r="B42" s="44">
        <v>13.3</v>
      </c>
      <c r="C42" s="44">
        <v>8.1</v>
      </c>
      <c r="D42" s="45">
        <v>1586</v>
      </c>
      <c r="E42" s="44">
        <v>21.8</v>
      </c>
      <c r="F42" s="23">
        <v>12.9</v>
      </c>
      <c r="G42" s="145">
        <v>0.67900000000000005</v>
      </c>
      <c r="H42" s="145">
        <v>1.9</v>
      </c>
      <c r="I42" s="199"/>
      <c r="L42" s="47"/>
      <c r="M42" s="47"/>
      <c r="N42" s="47"/>
      <c r="O42" s="47"/>
      <c r="P42" s="47"/>
      <c r="Q42" s="24"/>
      <c r="R42" s="6"/>
    </row>
    <row r="43" spans="1:18" s="19" customFormat="1" x14ac:dyDescent="0.3">
      <c r="A43" s="21">
        <v>41915</v>
      </c>
      <c r="B43" s="44">
        <v>11.7</v>
      </c>
      <c r="C43" s="44">
        <v>8.1999999999999993</v>
      </c>
      <c r="D43" s="45">
        <v>1645</v>
      </c>
      <c r="E43" s="44">
        <v>21.6</v>
      </c>
      <c r="F43" s="198"/>
      <c r="G43" s="145" t="s">
        <v>342</v>
      </c>
      <c r="H43" s="145">
        <v>1.6</v>
      </c>
      <c r="I43" s="199"/>
      <c r="L43" s="47"/>
      <c r="M43" s="47"/>
      <c r="N43" s="47"/>
      <c r="O43" s="47"/>
      <c r="P43" s="47"/>
      <c r="Q43" s="24"/>
      <c r="R43" s="6"/>
    </row>
    <row r="44" spans="1:18" s="19" customFormat="1" x14ac:dyDescent="0.3">
      <c r="A44" s="21">
        <v>41922</v>
      </c>
      <c r="B44" s="44">
        <v>10.9</v>
      </c>
      <c r="C44" s="44">
        <v>8</v>
      </c>
      <c r="D44" s="45">
        <v>1601</v>
      </c>
      <c r="E44" s="44">
        <v>21.5</v>
      </c>
      <c r="F44" s="23">
        <v>13.1</v>
      </c>
      <c r="G44" s="145">
        <v>0.54200000000000004</v>
      </c>
      <c r="H44" s="145">
        <v>1.4</v>
      </c>
      <c r="I44" s="199"/>
      <c r="L44" s="47"/>
      <c r="M44" s="47"/>
      <c r="N44" s="47"/>
      <c r="O44" s="47"/>
      <c r="P44" s="47"/>
      <c r="Q44" s="24"/>
      <c r="R44" s="6"/>
    </row>
    <row r="45" spans="1:18" s="19" customFormat="1" x14ac:dyDescent="0.3">
      <c r="A45" s="21">
        <v>41929</v>
      </c>
      <c r="B45" s="518"/>
      <c r="C45" s="44">
        <v>7.9</v>
      </c>
      <c r="D45" s="45">
        <v>1749</v>
      </c>
      <c r="E45" s="44">
        <v>20.6</v>
      </c>
      <c r="F45" s="23">
        <v>9.8000000000000007</v>
      </c>
      <c r="G45" s="145">
        <v>0.48599999999999999</v>
      </c>
      <c r="H45" s="145">
        <v>1.6</v>
      </c>
      <c r="I45" s="199"/>
      <c r="L45" s="47"/>
      <c r="M45" s="47"/>
      <c r="N45" s="47"/>
      <c r="O45" s="47"/>
      <c r="P45" s="47"/>
      <c r="Q45" s="24"/>
      <c r="R45" s="6"/>
    </row>
    <row r="46" spans="1:18" s="19" customFormat="1" x14ac:dyDescent="0.3">
      <c r="A46" s="21">
        <v>41936</v>
      </c>
      <c r="B46" s="44">
        <v>10.1</v>
      </c>
      <c r="C46" s="44">
        <v>7.8</v>
      </c>
      <c r="D46" s="45">
        <v>3995</v>
      </c>
      <c r="E46" s="44">
        <v>17.399999999999999</v>
      </c>
      <c r="F46" s="23">
        <v>16.3</v>
      </c>
      <c r="G46" s="145">
        <v>1.5</v>
      </c>
      <c r="H46" s="145">
        <v>6.6</v>
      </c>
      <c r="I46" s="199"/>
      <c r="L46" s="47"/>
      <c r="M46" s="47"/>
      <c r="N46" s="47"/>
      <c r="O46" s="47"/>
      <c r="P46" s="47"/>
      <c r="Q46" s="24"/>
      <c r="R46" s="6"/>
    </row>
    <row r="47" spans="1:18" s="19" customFormat="1" x14ac:dyDescent="0.3">
      <c r="A47" s="21">
        <v>41943</v>
      </c>
      <c r="B47" s="44">
        <v>8.5</v>
      </c>
      <c r="C47" s="44">
        <v>7.9</v>
      </c>
      <c r="D47" s="45">
        <v>4009</v>
      </c>
      <c r="E47" s="44">
        <v>17.5</v>
      </c>
      <c r="F47" s="23">
        <v>20.6</v>
      </c>
      <c r="G47" s="145">
        <v>2.2000000000000002</v>
      </c>
      <c r="H47" s="145">
        <v>6.2</v>
      </c>
      <c r="I47" s="144">
        <v>22</v>
      </c>
      <c r="L47" s="47"/>
      <c r="M47" s="47"/>
      <c r="N47" s="47"/>
      <c r="O47" s="47"/>
      <c r="P47" s="47"/>
      <c r="Q47" s="24"/>
      <c r="R47" s="6"/>
    </row>
    <row r="48" spans="1:18" s="19" customFormat="1" x14ac:dyDescent="0.3">
      <c r="A48" s="21">
        <v>41950</v>
      </c>
      <c r="B48" s="44">
        <v>10.6</v>
      </c>
      <c r="C48" s="44">
        <v>8.3000000000000007</v>
      </c>
      <c r="D48" s="45">
        <v>4771</v>
      </c>
      <c r="E48" s="44">
        <v>16.100000000000001</v>
      </c>
      <c r="F48" s="23">
        <v>20.9</v>
      </c>
      <c r="G48" s="145">
        <v>12.4</v>
      </c>
      <c r="H48" s="145">
        <v>8.1999999999999993</v>
      </c>
      <c r="I48" s="199"/>
      <c r="L48" s="47"/>
      <c r="M48" s="47"/>
      <c r="N48" s="47"/>
      <c r="O48" s="47"/>
      <c r="P48" s="47"/>
      <c r="Q48" s="24"/>
      <c r="R48" s="6"/>
    </row>
    <row r="49" spans="1:18" s="19" customFormat="1" x14ac:dyDescent="0.3">
      <c r="A49" s="21">
        <v>41957</v>
      </c>
      <c r="B49" s="44">
        <v>8.9</v>
      </c>
      <c r="C49" s="44">
        <v>8.1</v>
      </c>
      <c r="D49" s="45">
        <v>5507</v>
      </c>
      <c r="E49" s="44">
        <v>16.5</v>
      </c>
      <c r="F49" s="23">
        <v>23.3</v>
      </c>
      <c r="G49" s="145">
        <v>5.39</v>
      </c>
      <c r="H49" s="145">
        <v>10</v>
      </c>
      <c r="I49" s="199"/>
      <c r="L49" s="47"/>
      <c r="M49" s="47"/>
      <c r="N49" s="47"/>
      <c r="O49" s="47"/>
      <c r="P49" s="47"/>
      <c r="Q49" s="24"/>
      <c r="R49" s="6"/>
    </row>
    <row r="50" spans="1:18" s="19" customFormat="1" x14ac:dyDescent="0.3">
      <c r="A50" s="21">
        <v>41964</v>
      </c>
      <c r="B50" s="44">
        <v>7.7</v>
      </c>
      <c r="C50" s="44">
        <v>7.9</v>
      </c>
      <c r="D50" s="45">
        <v>3952</v>
      </c>
      <c r="E50" s="44">
        <v>13.6</v>
      </c>
      <c r="F50" s="23">
        <v>13.8</v>
      </c>
      <c r="G50" s="145">
        <v>2.4700000000000002</v>
      </c>
      <c r="H50" s="145">
        <v>6.5</v>
      </c>
      <c r="I50" s="199"/>
      <c r="L50" s="47"/>
      <c r="M50" s="47"/>
      <c r="N50" s="47"/>
      <c r="O50" s="47"/>
      <c r="P50" s="47"/>
      <c r="Q50" s="24"/>
      <c r="R50" s="6"/>
    </row>
    <row r="51" spans="1:18" s="19" customFormat="1" x14ac:dyDescent="0.3">
      <c r="A51" s="21">
        <v>41971</v>
      </c>
      <c r="B51" s="44">
        <v>9.1</v>
      </c>
      <c r="C51" s="44">
        <v>7.8</v>
      </c>
      <c r="D51" s="45">
        <v>3784</v>
      </c>
      <c r="E51" s="44">
        <v>12.1</v>
      </c>
      <c r="F51" s="23">
        <v>9.1999999999999993</v>
      </c>
      <c r="G51" s="145">
        <v>1.88</v>
      </c>
      <c r="H51" s="145">
        <v>6</v>
      </c>
      <c r="I51" s="199"/>
      <c r="L51" s="47"/>
      <c r="M51" s="47"/>
      <c r="N51" s="47"/>
      <c r="O51" s="47"/>
      <c r="P51" s="47"/>
      <c r="Q51" s="24"/>
      <c r="R51" s="6"/>
    </row>
    <row r="52" spans="1:18" s="19" customFormat="1" x14ac:dyDescent="0.3">
      <c r="A52" s="21">
        <v>41978</v>
      </c>
      <c r="B52" s="197"/>
      <c r="C52" s="197"/>
      <c r="D52" s="196"/>
      <c r="E52" s="197"/>
      <c r="F52" s="198"/>
      <c r="G52" s="206"/>
      <c r="H52" s="206"/>
      <c r="I52" s="199"/>
      <c r="L52" s="47"/>
      <c r="M52" s="47"/>
      <c r="N52" s="47"/>
      <c r="O52" s="47"/>
      <c r="P52" s="47"/>
      <c r="Q52" s="24"/>
      <c r="R52" s="6"/>
    </row>
    <row r="53" spans="1:18" s="19" customFormat="1" x14ac:dyDescent="0.3">
      <c r="A53" s="21">
        <v>41985</v>
      </c>
      <c r="B53" s="197"/>
      <c r="C53" s="44">
        <v>7.6</v>
      </c>
      <c r="D53" s="45">
        <v>2978</v>
      </c>
      <c r="E53" s="44">
        <v>13</v>
      </c>
      <c r="F53" s="23">
        <v>20.7</v>
      </c>
      <c r="G53" s="145">
        <v>3.48</v>
      </c>
      <c r="H53" s="145">
        <v>4.7</v>
      </c>
      <c r="I53" s="199"/>
      <c r="L53" s="47"/>
      <c r="M53" s="47"/>
      <c r="N53" s="47"/>
      <c r="O53" s="47"/>
      <c r="P53" s="47"/>
      <c r="Q53" s="24"/>
      <c r="R53" s="6"/>
    </row>
    <row r="54" spans="1:18" s="19" customFormat="1" x14ac:dyDescent="0.3">
      <c r="A54" s="21">
        <v>41989</v>
      </c>
      <c r="B54" s="44">
        <v>9.1</v>
      </c>
      <c r="C54" s="44">
        <v>7.4</v>
      </c>
      <c r="D54" s="45">
        <v>2198</v>
      </c>
      <c r="E54" s="44">
        <v>11.3</v>
      </c>
      <c r="F54" s="23">
        <v>25</v>
      </c>
      <c r="G54" s="145">
        <v>5.38</v>
      </c>
      <c r="H54" s="145">
        <v>3.2</v>
      </c>
      <c r="I54" s="144">
        <v>8</v>
      </c>
      <c r="L54" s="47"/>
      <c r="M54" s="47"/>
      <c r="N54" s="47"/>
      <c r="O54" s="47"/>
      <c r="P54" s="47"/>
      <c r="Q54" s="24"/>
      <c r="R54" s="6"/>
    </row>
    <row r="55" spans="1:18" s="19" customFormat="1" x14ac:dyDescent="0.3">
      <c r="A55" s="21">
        <v>41996</v>
      </c>
      <c r="B55" s="197"/>
      <c r="C55" s="44">
        <v>7.5</v>
      </c>
      <c r="D55" s="45">
        <v>2656</v>
      </c>
      <c r="E55" s="44">
        <v>13.6</v>
      </c>
      <c r="F55" s="23">
        <v>15</v>
      </c>
      <c r="G55" s="145">
        <v>6.53</v>
      </c>
      <c r="H55" s="145">
        <v>4</v>
      </c>
      <c r="I55" s="199"/>
      <c r="L55" s="47"/>
      <c r="M55" s="47"/>
      <c r="N55" s="47"/>
      <c r="O55" s="47"/>
      <c r="P55" s="47"/>
      <c r="Q55" s="24"/>
      <c r="R55" s="6"/>
    </row>
    <row r="56" spans="1:18" s="19" customFormat="1" x14ac:dyDescent="0.3">
      <c r="A56" s="147">
        <v>42003</v>
      </c>
      <c r="B56" s="58">
        <v>9.6</v>
      </c>
      <c r="C56" s="58">
        <v>7.6</v>
      </c>
      <c r="D56" s="148">
        <v>2317</v>
      </c>
      <c r="E56" s="58">
        <v>8.8000000000000007</v>
      </c>
      <c r="F56" s="50">
        <v>15.2</v>
      </c>
      <c r="G56" s="146">
        <v>3.73</v>
      </c>
      <c r="H56" s="146">
        <v>2.6</v>
      </c>
      <c r="I56" s="519"/>
      <c r="L56" s="47"/>
      <c r="M56" s="47"/>
      <c r="N56" s="47"/>
      <c r="O56" s="47"/>
      <c r="P56" s="47"/>
      <c r="Q56" s="24"/>
      <c r="R56" s="6"/>
    </row>
    <row r="57" spans="1:18" s="24" customFormat="1" x14ac:dyDescent="0.3">
      <c r="A57" s="150" t="s">
        <v>178</v>
      </c>
      <c r="B57" s="6"/>
      <c r="D57" s="6"/>
      <c r="F57" s="6"/>
      <c r="G57" s="6"/>
      <c r="I57" s="55"/>
      <c r="L57" s="6"/>
      <c r="M57" s="6"/>
      <c r="N57" s="56"/>
      <c r="O57" s="6"/>
      <c r="P57" s="6"/>
      <c r="Q57" s="6"/>
      <c r="R57" s="6"/>
    </row>
    <row r="58" spans="1:18" s="24" customFormat="1" x14ac:dyDescent="0.3">
      <c r="A58" s="150"/>
      <c r="B58" s="6"/>
      <c r="D58" s="6"/>
      <c r="F58" s="6"/>
      <c r="G58" s="6"/>
      <c r="I58" s="55"/>
      <c r="L58" s="6"/>
      <c r="M58" s="6"/>
      <c r="N58" s="56"/>
      <c r="O58" s="6"/>
      <c r="P58" s="6"/>
      <c r="Q58" s="6"/>
      <c r="R58" s="6"/>
    </row>
    <row r="59" spans="1:18" s="24" customFormat="1" x14ac:dyDescent="0.3">
      <c r="A59" s="150"/>
      <c r="B59" s="6"/>
      <c r="D59" s="6"/>
      <c r="F59" s="6"/>
      <c r="G59" s="6"/>
      <c r="I59" s="55"/>
      <c r="N59" s="56"/>
      <c r="O59" s="6"/>
      <c r="P59" s="6"/>
      <c r="Q59" s="6"/>
      <c r="R59" s="6"/>
    </row>
    <row r="60" spans="1:18" s="24" customFormat="1" x14ac:dyDescent="0.3">
      <c r="A60" s="2" t="s">
        <v>724</v>
      </c>
      <c r="B60" s="36"/>
      <c r="C60" s="36"/>
      <c r="D60" s="36"/>
      <c r="E60" s="36"/>
      <c r="F60" s="36"/>
      <c r="G60" s="36"/>
      <c r="H60" s="13"/>
      <c r="I60" s="55"/>
      <c r="N60" s="56"/>
      <c r="O60" s="6"/>
      <c r="P60" s="6"/>
      <c r="Q60" s="6"/>
      <c r="R60" s="6"/>
    </row>
    <row r="61" spans="1:18" s="24" customFormat="1" x14ac:dyDescent="0.3">
      <c r="A61" s="8"/>
      <c r="B61" s="824" t="s">
        <v>111</v>
      </c>
      <c r="C61" s="825"/>
      <c r="D61" s="825"/>
      <c r="E61" s="825"/>
      <c r="F61" s="826"/>
      <c r="G61" s="6"/>
      <c r="I61" s="55"/>
      <c r="L61" s="204"/>
      <c r="M61" s="204"/>
      <c r="N61" s="56"/>
      <c r="O61" s="6"/>
      <c r="P61" s="6"/>
      <c r="Q61" s="6"/>
      <c r="R61" s="6"/>
    </row>
    <row r="62" spans="1:18" s="24" customFormat="1" ht="60" customHeight="1" x14ac:dyDescent="0.3">
      <c r="A62" s="258" t="s">
        <v>8</v>
      </c>
      <c r="B62" s="399" t="s">
        <v>173</v>
      </c>
      <c r="C62" s="399" t="s">
        <v>167</v>
      </c>
      <c r="D62" s="399" t="s">
        <v>171</v>
      </c>
      <c r="E62" s="399" t="s">
        <v>175</v>
      </c>
      <c r="F62" s="400" t="s">
        <v>168</v>
      </c>
      <c r="G62" s="6"/>
      <c r="I62" s="55"/>
      <c r="L62" s="804"/>
      <c r="M62" s="805"/>
      <c r="N62" s="56"/>
      <c r="O62" s="6"/>
      <c r="P62" s="6"/>
      <c r="Q62" s="6"/>
      <c r="R62" s="6"/>
    </row>
    <row r="63" spans="1:18" s="24" customFormat="1" ht="15" customHeight="1" x14ac:dyDescent="0.3">
      <c r="A63" s="262" t="s">
        <v>10</v>
      </c>
      <c r="B63" s="488" t="s">
        <v>40</v>
      </c>
      <c r="C63" s="488" t="s">
        <v>40</v>
      </c>
      <c r="D63" s="488" t="s">
        <v>40</v>
      </c>
      <c r="E63" s="488" t="s">
        <v>40</v>
      </c>
      <c r="F63" s="489" t="s">
        <v>40</v>
      </c>
      <c r="G63" s="6"/>
      <c r="I63" s="55"/>
      <c r="L63" s="806"/>
      <c r="M63" s="807"/>
      <c r="N63" s="56"/>
      <c r="O63" s="6"/>
      <c r="P63" s="6"/>
      <c r="Q63" s="6"/>
      <c r="R63" s="6"/>
    </row>
    <row r="64" spans="1:18" s="24" customFormat="1" ht="15" customHeight="1" x14ac:dyDescent="0.3">
      <c r="A64" s="262" t="s">
        <v>12</v>
      </c>
      <c r="B64" s="43" t="s">
        <v>20</v>
      </c>
      <c r="C64" s="43" t="s">
        <v>20</v>
      </c>
      <c r="D64" s="43" t="s">
        <v>20</v>
      </c>
      <c r="E64" s="43" t="s">
        <v>20</v>
      </c>
      <c r="F64" s="20" t="s">
        <v>20</v>
      </c>
      <c r="G64" s="6"/>
      <c r="I64" s="55"/>
      <c r="N64" s="56"/>
      <c r="O64" s="6"/>
      <c r="P64" s="6"/>
      <c r="Q64" s="6"/>
      <c r="R64" s="6"/>
    </row>
    <row r="65" spans="1:18" s="24" customFormat="1" x14ac:dyDescent="0.3">
      <c r="A65" s="21">
        <v>41648</v>
      </c>
      <c r="B65" s="177">
        <v>0.23</v>
      </c>
      <c r="C65" s="177">
        <v>0.18</v>
      </c>
      <c r="D65" s="44" t="s">
        <v>177</v>
      </c>
      <c r="E65" s="44" t="s">
        <v>269</v>
      </c>
      <c r="F65" s="57" t="s">
        <v>223</v>
      </c>
      <c r="G65" s="6"/>
      <c r="I65" s="55"/>
      <c r="L65" s="6"/>
      <c r="M65" s="6"/>
      <c r="N65" s="56"/>
      <c r="O65" s="6"/>
      <c r="P65" s="6"/>
      <c r="Q65" s="6"/>
      <c r="R65" s="6"/>
    </row>
    <row r="66" spans="1:18" s="24" customFormat="1" x14ac:dyDescent="0.3">
      <c r="A66" s="21">
        <v>41697</v>
      </c>
      <c r="B66" s="44" t="s">
        <v>266</v>
      </c>
      <c r="C66" s="44" t="s">
        <v>267</v>
      </c>
      <c r="D66" s="44">
        <v>1.5</v>
      </c>
      <c r="E66" s="44" t="s">
        <v>268</v>
      </c>
      <c r="F66" s="23">
        <v>2.5999999999999999E-2</v>
      </c>
      <c r="G66" s="6"/>
      <c r="I66" s="55"/>
      <c r="L66" s="6"/>
      <c r="M66" s="6"/>
      <c r="N66" s="56"/>
      <c r="O66" s="6"/>
      <c r="P66" s="6"/>
      <c r="Q66" s="6"/>
      <c r="R66" s="6"/>
    </row>
    <row r="67" spans="1:18" s="24" customFormat="1" x14ac:dyDescent="0.3">
      <c r="A67" s="216">
        <v>41724</v>
      </c>
      <c r="B67" s="217">
        <v>2.1000000000000001E-2</v>
      </c>
      <c r="C67" s="23">
        <v>0.16</v>
      </c>
      <c r="D67" s="218">
        <v>2.5</v>
      </c>
      <c r="E67" s="44" t="s">
        <v>283</v>
      </c>
      <c r="F67" s="217">
        <v>0.22</v>
      </c>
      <c r="G67" s="6"/>
      <c r="I67" s="55"/>
      <c r="L67" s="6"/>
      <c r="M67" s="6"/>
      <c r="N67" s="56"/>
      <c r="O67" s="6"/>
      <c r="P67" s="6"/>
      <c r="Q67" s="6"/>
      <c r="R67" s="6"/>
    </row>
    <row r="68" spans="1:18" s="24" customFormat="1" x14ac:dyDescent="0.3">
      <c r="A68" s="216">
        <v>41754</v>
      </c>
      <c r="B68" s="217" t="s">
        <v>28</v>
      </c>
      <c r="C68" s="23" t="s">
        <v>28</v>
      </c>
      <c r="D68" s="145" t="s">
        <v>28</v>
      </c>
      <c r="E68" s="208" t="s">
        <v>28</v>
      </c>
      <c r="F68" s="217" t="s">
        <v>28</v>
      </c>
      <c r="G68" s="6"/>
      <c r="I68" s="55"/>
      <c r="L68" s="6"/>
      <c r="M68" s="6"/>
      <c r="N68" s="56"/>
      <c r="O68" s="6"/>
      <c r="P68" s="6"/>
      <c r="Q68" s="6"/>
      <c r="R68" s="6"/>
    </row>
    <row r="69" spans="1:18" s="24" customFormat="1" x14ac:dyDescent="0.3">
      <c r="A69" s="216">
        <v>41767</v>
      </c>
      <c r="B69" s="217">
        <v>0.31</v>
      </c>
      <c r="C69" s="23">
        <v>0.31</v>
      </c>
      <c r="D69" s="145">
        <v>2.5</v>
      </c>
      <c r="E69" s="208" t="s">
        <v>340</v>
      </c>
      <c r="F69" s="217" t="s">
        <v>262</v>
      </c>
      <c r="G69" s="6"/>
      <c r="I69" s="55"/>
      <c r="L69" s="6"/>
      <c r="M69" s="6"/>
      <c r="N69" s="56"/>
      <c r="O69" s="6"/>
      <c r="P69" s="6"/>
      <c r="Q69" s="6"/>
      <c r="R69" s="6"/>
    </row>
    <row r="70" spans="1:18" s="24" customFormat="1" x14ac:dyDescent="0.3">
      <c r="A70" s="216">
        <v>41816</v>
      </c>
      <c r="B70" s="217" t="s">
        <v>337</v>
      </c>
      <c r="C70" s="23" t="s">
        <v>338</v>
      </c>
      <c r="D70" s="145" t="s">
        <v>339</v>
      </c>
      <c r="E70" s="208">
        <v>0.18</v>
      </c>
      <c r="F70" s="217" t="s">
        <v>341</v>
      </c>
      <c r="G70" s="6"/>
      <c r="I70" s="55"/>
      <c r="L70" s="6"/>
      <c r="M70" s="6"/>
      <c r="N70" s="56"/>
      <c r="O70" s="6"/>
      <c r="P70" s="6"/>
      <c r="Q70" s="6"/>
      <c r="R70" s="6"/>
    </row>
    <row r="71" spans="1:18" s="24" customFormat="1" x14ac:dyDescent="0.3">
      <c r="A71" s="216">
        <v>41851</v>
      </c>
      <c r="B71" s="217" t="s">
        <v>281</v>
      </c>
      <c r="C71" s="23" t="s">
        <v>680</v>
      </c>
      <c r="D71" s="145" t="s">
        <v>679</v>
      </c>
      <c r="E71" s="145">
        <v>0.13</v>
      </c>
      <c r="F71" s="217" t="s">
        <v>262</v>
      </c>
      <c r="G71" s="6"/>
      <c r="I71" s="55"/>
      <c r="L71" s="6"/>
      <c r="M71" s="6"/>
      <c r="N71" s="56"/>
      <c r="O71" s="6"/>
      <c r="P71" s="6"/>
      <c r="Q71" s="6"/>
      <c r="R71" s="6"/>
    </row>
    <row r="72" spans="1:18" s="24" customFormat="1" x14ac:dyDescent="0.3">
      <c r="A72" s="216">
        <v>42251</v>
      </c>
      <c r="B72" s="217" t="s">
        <v>281</v>
      </c>
      <c r="C72" s="23">
        <v>8.4000000000000005E-2</v>
      </c>
      <c r="D72" s="145">
        <v>2.6</v>
      </c>
      <c r="E72" s="208" t="s">
        <v>348</v>
      </c>
      <c r="F72" s="217" t="s">
        <v>681</v>
      </c>
      <c r="G72" s="6"/>
      <c r="I72" s="55"/>
      <c r="L72" s="6"/>
      <c r="M72" s="6"/>
      <c r="N72" s="56"/>
      <c r="O72" s="6"/>
      <c r="P72" s="6"/>
      <c r="Q72" s="6"/>
      <c r="R72" s="6"/>
    </row>
    <row r="73" spans="1:18" s="24" customFormat="1" x14ac:dyDescent="0.3">
      <c r="A73" s="216">
        <v>41943</v>
      </c>
      <c r="B73" s="217" t="s">
        <v>180</v>
      </c>
      <c r="C73" s="23" t="s">
        <v>347</v>
      </c>
      <c r="D73" s="145">
        <v>1.6</v>
      </c>
      <c r="E73" s="208">
        <v>0.46</v>
      </c>
      <c r="F73" s="217" t="s">
        <v>169</v>
      </c>
      <c r="G73" s="6"/>
      <c r="I73" s="55"/>
      <c r="L73" s="6"/>
      <c r="M73" s="6"/>
      <c r="N73" s="56"/>
      <c r="O73" s="6"/>
      <c r="P73" s="6"/>
      <c r="Q73" s="6"/>
      <c r="R73" s="6"/>
    </row>
    <row r="74" spans="1:18" s="24" customFormat="1" x14ac:dyDescent="0.3">
      <c r="A74" s="214">
        <v>41989</v>
      </c>
      <c r="B74" s="202">
        <v>1.8</v>
      </c>
      <c r="C74" s="50" t="s">
        <v>686</v>
      </c>
      <c r="D74" s="146">
        <v>2.5</v>
      </c>
      <c r="E74" s="180">
        <v>0.44</v>
      </c>
      <c r="F74" s="202" t="s">
        <v>687</v>
      </c>
      <c r="G74" s="6"/>
      <c r="I74" s="55"/>
      <c r="L74" s="6"/>
      <c r="M74" s="6"/>
      <c r="N74" s="56"/>
      <c r="O74" s="6"/>
      <c r="P74" s="6"/>
      <c r="Q74" s="6"/>
      <c r="R74" s="6"/>
    </row>
    <row r="75" spans="1:18" s="24" customFormat="1" x14ac:dyDescent="0.3">
      <c r="A75" s="151" t="s">
        <v>85</v>
      </c>
      <c r="B75" s="10"/>
      <c r="C75" s="10"/>
      <c r="D75" s="10"/>
      <c r="E75" s="10"/>
      <c r="F75" s="219"/>
      <c r="G75" s="6"/>
      <c r="I75" s="55"/>
      <c r="L75" s="6"/>
      <c r="M75" s="6"/>
      <c r="N75" s="56"/>
      <c r="O75" s="6"/>
      <c r="P75" s="6"/>
      <c r="Q75" s="6"/>
      <c r="R75" s="6"/>
    </row>
    <row r="76" spans="1:18" s="24" customFormat="1" x14ac:dyDescent="0.3">
      <c r="A76" s="150"/>
      <c r="B76" s="6"/>
      <c r="D76" s="6"/>
      <c r="F76" s="6"/>
      <c r="G76" s="6"/>
      <c r="I76" s="55"/>
      <c r="L76" s="6"/>
      <c r="M76" s="6"/>
      <c r="N76" s="56"/>
      <c r="O76" s="6"/>
      <c r="P76" s="6"/>
      <c r="Q76" s="6"/>
      <c r="R76" s="6"/>
    </row>
    <row r="77" spans="1:18" x14ac:dyDescent="0.3">
      <c r="H77" s="6"/>
      <c r="I77" s="53"/>
    </row>
    <row r="78" spans="1:18" x14ac:dyDescent="0.3">
      <c r="A78" s="8"/>
      <c r="B78" s="824" t="s">
        <v>100</v>
      </c>
      <c r="C78" s="825"/>
      <c r="D78" s="825"/>
      <c r="E78" s="825"/>
      <c r="F78" s="825"/>
      <c r="G78" s="825"/>
      <c r="H78" s="826"/>
      <c r="I78" s="203"/>
    </row>
    <row r="79" spans="1:18" ht="60" customHeight="1" x14ac:dyDescent="0.3">
      <c r="A79" s="258" t="s">
        <v>8</v>
      </c>
      <c r="B79" s="17" t="s">
        <v>94</v>
      </c>
      <c r="C79" s="17" t="s">
        <v>95</v>
      </c>
      <c r="D79" s="17" t="s">
        <v>96</v>
      </c>
      <c r="E79" s="17" t="s">
        <v>97</v>
      </c>
      <c r="F79" s="149" t="s">
        <v>172</v>
      </c>
      <c r="G79" s="149" t="s">
        <v>174</v>
      </c>
      <c r="H79" s="302" t="s">
        <v>98</v>
      </c>
      <c r="I79" s="203"/>
    </row>
    <row r="80" spans="1:18" ht="15" customHeight="1" x14ac:dyDescent="0.3">
      <c r="A80" s="262" t="s">
        <v>10</v>
      </c>
      <c r="B80" s="488" t="s">
        <v>40</v>
      </c>
      <c r="C80" s="488" t="s">
        <v>40</v>
      </c>
      <c r="D80" s="488" t="s">
        <v>40</v>
      </c>
      <c r="E80" s="488" t="s">
        <v>40</v>
      </c>
      <c r="F80" s="489" t="s">
        <v>40</v>
      </c>
      <c r="G80" s="489" t="s">
        <v>40</v>
      </c>
      <c r="H80" s="400" t="s">
        <v>40</v>
      </c>
      <c r="I80" s="203"/>
    </row>
    <row r="81" spans="1:11" ht="15" customHeight="1" x14ac:dyDescent="0.3">
      <c r="A81" s="262" t="s">
        <v>12</v>
      </c>
      <c r="B81" s="43" t="s">
        <v>20</v>
      </c>
      <c r="C81" s="43" t="s">
        <v>20</v>
      </c>
      <c r="D81" s="43" t="s">
        <v>20</v>
      </c>
      <c r="E81" s="43" t="s">
        <v>20</v>
      </c>
      <c r="F81" s="20" t="s">
        <v>20</v>
      </c>
      <c r="G81" s="20" t="s">
        <v>20</v>
      </c>
      <c r="H81" s="225" t="s">
        <v>20</v>
      </c>
      <c r="I81" s="203"/>
    </row>
    <row r="82" spans="1:11" x14ac:dyDescent="0.3">
      <c r="A82" s="21">
        <v>41648</v>
      </c>
      <c r="B82" s="59">
        <v>120</v>
      </c>
      <c r="C82" s="59">
        <v>76</v>
      </c>
      <c r="D82" s="44">
        <v>6.5</v>
      </c>
      <c r="E82" s="59">
        <v>400</v>
      </c>
      <c r="F82" s="59">
        <v>470</v>
      </c>
      <c r="G82" s="59">
        <v>650</v>
      </c>
      <c r="H82" s="178"/>
      <c r="I82" s="203"/>
    </row>
    <row r="83" spans="1:11" ht="17.25" customHeight="1" x14ac:dyDescent="0.3">
      <c r="A83" s="147">
        <v>41697</v>
      </c>
      <c r="B83" s="49">
        <v>110</v>
      </c>
      <c r="C83" s="49">
        <v>75</v>
      </c>
      <c r="D83" s="58">
        <v>6</v>
      </c>
      <c r="E83" s="49">
        <v>480</v>
      </c>
      <c r="F83" s="49">
        <v>480</v>
      </c>
      <c r="G83" s="49">
        <v>670</v>
      </c>
      <c r="H83" s="52">
        <v>11</v>
      </c>
      <c r="I83" s="203"/>
    </row>
    <row r="84" spans="1:11" x14ac:dyDescent="0.3">
      <c r="A84" s="151" t="s">
        <v>85</v>
      </c>
    </row>
    <row r="85" spans="1:11" x14ac:dyDescent="0.3">
      <c r="A85" s="6"/>
    </row>
    <row r="86" spans="1:11" x14ac:dyDescent="0.3">
      <c r="A86" s="8"/>
      <c r="B86" s="824" t="s">
        <v>101</v>
      </c>
      <c r="C86" s="825"/>
      <c r="D86" s="825"/>
      <c r="E86" s="825"/>
      <c r="F86" s="825"/>
      <c r="G86" s="825"/>
      <c r="H86" s="826"/>
      <c r="J86" s="60"/>
    </row>
    <row r="87" spans="1:11" ht="60" customHeight="1" x14ac:dyDescent="0.3">
      <c r="A87" s="258" t="s">
        <v>8</v>
      </c>
      <c r="B87" s="154" t="s">
        <v>102</v>
      </c>
      <c r="C87" s="154" t="s">
        <v>103</v>
      </c>
      <c r="D87" s="154" t="s">
        <v>104</v>
      </c>
      <c r="E87" s="201" t="s">
        <v>105</v>
      </c>
      <c r="F87" s="201" t="s">
        <v>106</v>
      </c>
      <c r="G87" s="201" t="s">
        <v>108</v>
      </c>
      <c r="H87" s="201" t="s">
        <v>109</v>
      </c>
    </row>
    <row r="88" spans="1:11" ht="15" customHeight="1" x14ac:dyDescent="0.3">
      <c r="A88" s="262" t="s">
        <v>10</v>
      </c>
      <c r="B88" s="488" t="s">
        <v>40</v>
      </c>
      <c r="C88" s="488" t="s">
        <v>40</v>
      </c>
      <c r="D88" s="488" t="s">
        <v>40</v>
      </c>
      <c r="E88" s="489" t="s">
        <v>40</v>
      </c>
      <c r="F88" s="489" t="s">
        <v>40</v>
      </c>
      <c r="G88" s="489" t="s">
        <v>40</v>
      </c>
      <c r="H88" s="489" t="s">
        <v>40</v>
      </c>
    </row>
    <row r="89" spans="1:11" ht="15" customHeight="1" x14ac:dyDescent="0.3">
      <c r="A89" s="262" t="s">
        <v>12</v>
      </c>
      <c r="B89" s="43" t="s">
        <v>110</v>
      </c>
      <c r="C89" s="43" t="s">
        <v>110</v>
      </c>
      <c r="D89" s="43" t="s">
        <v>110</v>
      </c>
      <c r="E89" s="43" t="s">
        <v>110</v>
      </c>
      <c r="F89" s="43" t="s">
        <v>110</v>
      </c>
      <c r="G89" s="43" t="s">
        <v>110</v>
      </c>
      <c r="H89" s="152" t="s">
        <v>110</v>
      </c>
    </row>
    <row r="90" spans="1:11" x14ac:dyDescent="0.3">
      <c r="A90" s="21">
        <v>41648</v>
      </c>
      <c r="B90" s="44">
        <v>5.3</v>
      </c>
      <c r="C90" s="44" t="s">
        <v>169</v>
      </c>
      <c r="D90" s="44" t="s">
        <v>224</v>
      </c>
      <c r="E90" s="44" t="s">
        <v>170</v>
      </c>
      <c r="F90" s="59">
        <v>110</v>
      </c>
      <c r="G90" s="59">
        <v>10</v>
      </c>
      <c r="H90" s="57" t="s">
        <v>177</v>
      </c>
    </row>
    <row r="91" spans="1:11" x14ac:dyDescent="0.3">
      <c r="A91" s="147">
        <v>41697</v>
      </c>
      <c r="B91" s="58" t="s">
        <v>177</v>
      </c>
      <c r="C91" s="58" t="s">
        <v>169</v>
      </c>
      <c r="D91" s="58" t="s">
        <v>263</v>
      </c>
      <c r="E91" s="58" t="s">
        <v>170</v>
      </c>
      <c r="F91" s="58" t="s">
        <v>228</v>
      </c>
      <c r="G91" s="58">
        <v>16</v>
      </c>
      <c r="H91" s="50" t="s">
        <v>163</v>
      </c>
    </row>
    <row r="92" spans="1:11" x14ac:dyDescent="0.3">
      <c r="A92" s="151" t="s">
        <v>85</v>
      </c>
    </row>
    <row r="93" spans="1:11" x14ac:dyDescent="0.3">
      <c r="A93" s="6"/>
      <c r="G93" s="7"/>
      <c r="H93" s="7"/>
      <c r="I93" s="24"/>
      <c r="J93" s="24"/>
      <c r="K93" s="24"/>
    </row>
    <row r="94" spans="1:11" x14ac:dyDescent="0.3">
      <c r="G94" s="60"/>
      <c r="H94" s="60"/>
      <c r="I94" s="60"/>
      <c r="J94" s="60"/>
      <c r="K94" s="60"/>
    </row>
    <row r="147" spans="9:9" x14ac:dyDescent="0.3">
      <c r="I147" s="169"/>
    </row>
    <row r="148" spans="9:9" x14ac:dyDescent="0.3">
      <c r="I148" s="169"/>
    </row>
    <row r="149" spans="9:9" x14ac:dyDescent="0.3">
      <c r="I149" s="169"/>
    </row>
    <row r="150" spans="9:9" x14ac:dyDescent="0.3">
      <c r="I150" s="169"/>
    </row>
    <row r="151" spans="9:9" x14ac:dyDescent="0.3">
      <c r="I151" s="169"/>
    </row>
    <row r="152" spans="9:9" x14ac:dyDescent="0.3">
      <c r="I152" s="169"/>
    </row>
    <row r="153" spans="9:9" x14ac:dyDescent="0.3">
      <c r="I153" s="169"/>
    </row>
    <row r="154" spans="9:9" x14ac:dyDescent="0.3">
      <c r="I154" s="169"/>
    </row>
    <row r="155" spans="9:9" x14ac:dyDescent="0.3">
      <c r="I155" s="169"/>
    </row>
    <row r="156" spans="9:9" x14ac:dyDescent="0.3">
      <c r="I156" s="169"/>
    </row>
    <row r="157" spans="9:9" x14ac:dyDescent="0.3">
      <c r="I157" s="169"/>
    </row>
    <row r="158" spans="9:9" x14ac:dyDescent="0.3">
      <c r="I158" s="169"/>
    </row>
    <row r="159" spans="9:9" x14ac:dyDescent="0.3">
      <c r="I159" s="169"/>
    </row>
    <row r="160" spans="9:9" x14ac:dyDescent="0.3">
      <c r="I160" s="169"/>
    </row>
    <row r="161" spans="9:9" x14ac:dyDescent="0.3">
      <c r="I161" s="169"/>
    </row>
    <row r="162" spans="9:9" x14ac:dyDescent="0.3">
      <c r="I162" s="169"/>
    </row>
  </sheetData>
  <mergeCells count="8">
    <mergeCell ref="I4:I5"/>
    <mergeCell ref="H4:H5"/>
    <mergeCell ref="L62:M63"/>
    <mergeCell ref="B78:H78"/>
    <mergeCell ref="B86:H86"/>
    <mergeCell ref="B4:F4"/>
    <mergeCell ref="B61:F61"/>
    <mergeCell ref="G4:G5"/>
  </mergeCells>
  <printOptions horizontalCentered="1"/>
  <pageMargins left="1" right="1" top="1" bottom="1" header="0.5" footer="0.5"/>
  <pageSetup scale="6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32</vt:i4>
      </vt:variant>
    </vt:vector>
  </HeadingPairs>
  <TitlesOfParts>
    <vt:vector size="56" baseType="lpstr">
      <vt:lpstr>Cover Page</vt:lpstr>
      <vt:lpstr>Table of Contents</vt:lpstr>
      <vt:lpstr>Fig1. Map </vt:lpstr>
      <vt:lpstr>Tbl1a&amp;b. A</vt:lpstr>
      <vt:lpstr>Tbl2a&amp;b. B</vt:lpstr>
      <vt:lpstr>Tbl2c. B3_Grab</vt:lpstr>
      <vt:lpstr>Fig2. B_Chart</vt:lpstr>
      <vt:lpstr>Tbl3a&amp;b. D_USGS</vt:lpstr>
      <vt:lpstr>Tbl3c. D_Grab</vt:lpstr>
      <vt:lpstr>Tbl4. Site C</vt:lpstr>
      <vt:lpstr>Tbl5. I2_Grab</vt:lpstr>
      <vt:lpstr>Tbl6a&amp;b. F_USGS</vt:lpstr>
      <vt:lpstr>6c. F_Grab</vt:lpstr>
      <vt:lpstr>Tbl7a &amp; 7b. J &amp; K2_Grab</vt:lpstr>
      <vt:lpstr>Tbl8a&amp;b. H2</vt:lpstr>
      <vt:lpstr>Tbl9. R_Grab</vt:lpstr>
      <vt:lpstr>Tbl10a&amp;b. G_USGS </vt:lpstr>
      <vt:lpstr>Tbl10c. G_Grab</vt:lpstr>
      <vt:lpstr>Tbl11a. N_USGS</vt:lpstr>
      <vt:lpstr>Tbl11b. N_Grab</vt:lpstr>
      <vt:lpstr>Tbl 12, 13 ,14 TOX</vt:lpstr>
      <vt:lpstr>15, 16 TOX</vt:lpstr>
      <vt:lpstr>17, 18 TOX Se &amp; TSS</vt:lpstr>
      <vt:lpstr>19 key</vt:lpstr>
      <vt:lpstr>'Fig1. Map '!FLOWATA</vt:lpstr>
      <vt:lpstr>FLOWATA</vt:lpstr>
      <vt:lpstr>'15, 16 TOX'!Print_Area</vt:lpstr>
      <vt:lpstr>'17, 18 TOX Se &amp; TSS'!Print_Area</vt:lpstr>
      <vt:lpstr>'19 key'!Print_Area</vt:lpstr>
      <vt:lpstr>'6c. F_Grab'!Print_Area</vt:lpstr>
      <vt:lpstr>'Fig1. Map '!Print_Area</vt:lpstr>
      <vt:lpstr>'Fig2. B_Chart'!Print_Area</vt:lpstr>
      <vt:lpstr>'Table of Contents'!Print_Area</vt:lpstr>
      <vt:lpstr>'Tbl 12, 13 ,14 TOX'!Print_Area</vt:lpstr>
      <vt:lpstr>'Tbl10a&amp;b. G_USGS '!Print_Area</vt:lpstr>
      <vt:lpstr>'Tbl10c. G_Grab'!Print_Area</vt:lpstr>
      <vt:lpstr>'Tbl11a. N_USGS'!Print_Area</vt:lpstr>
      <vt:lpstr>'Tbl11b. N_Grab'!Print_Area</vt:lpstr>
      <vt:lpstr>'Tbl1a&amp;b. A'!Print_Area</vt:lpstr>
      <vt:lpstr>'Tbl2a&amp;b. B'!Print_Area</vt:lpstr>
      <vt:lpstr>'Tbl2c. B3_Grab'!Print_Area</vt:lpstr>
      <vt:lpstr>'Tbl3a&amp;b. D_USGS'!Print_Area</vt:lpstr>
      <vt:lpstr>'Tbl3c. D_Grab'!Print_Area</vt:lpstr>
      <vt:lpstr>'Tbl4. Site C'!Print_Area</vt:lpstr>
      <vt:lpstr>'Tbl5. I2_Grab'!Print_Area</vt:lpstr>
      <vt:lpstr>'Tbl6a&amp;b. F_USGS'!Print_Area</vt:lpstr>
      <vt:lpstr>'Tbl7a &amp; 7b. J &amp; K2_Grab'!Print_Area</vt:lpstr>
      <vt:lpstr>'Tbl8a&amp;b. H2'!Print_Area</vt:lpstr>
      <vt:lpstr>'Tbl9. R_Grab'!Print_Area</vt:lpstr>
      <vt:lpstr>'Tbl11a. N_USGS'!Print_Titles</vt:lpstr>
      <vt:lpstr>'Tbl6a&amp;b. F_USGS'!Print_Titles</vt:lpstr>
      <vt:lpstr>'Tbl7a &amp; 7b. J &amp; K2_Grab'!Print_Titles</vt:lpstr>
      <vt:lpstr>'Tbl8a&amp;b. H2'!Print_Titles</vt:lpstr>
      <vt:lpstr>'Fig1. Map '!QA</vt:lpstr>
      <vt:lpstr>QA</vt:lpstr>
      <vt:lpstr>QB</vt:lpstr>
    </vt:vector>
  </TitlesOfParts>
  <Company>SFEI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jung;Kaitlyn Allen</dc:creator>
  <cp:lastModifiedBy>Nicole</cp:lastModifiedBy>
  <cp:lastPrinted>2019-09-04T21:14:37Z</cp:lastPrinted>
  <dcterms:created xsi:type="dcterms:W3CDTF">1996-12-10T18:46:25Z</dcterms:created>
  <dcterms:modified xsi:type="dcterms:W3CDTF">2019-09-10T02:45:19Z</dcterms:modified>
</cp:coreProperties>
</file>