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LMD\Water Quality Monitoring\Grassland Bypass Project\SFEI Reports\SFEI 2016 Reports\"/>
    </mc:Choice>
  </mc:AlternateContent>
  <xr:revisionPtr revIDLastSave="0" documentId="13_ncr:1_{E72238E1-CCBA-4950-9A85-0D8AEB217404}" xr6:coauthVersionLast="36" xr6:coauthVersionMax="36" xr10:uidLastSave="{00000000-0000-0000-0000-000000000000}"/>
  <bookViews>
    <workbookView xWindow="0" yWindow="0" windowWidth="14370" windowHeight="13650" xr2:uid="{00000000-000D-0000-FFFF-FFFF00000000}"/>
  </bookViews>
  <sheets>
    <sheet name="Cover Page" sheetId="1" r:id="rId1"/>
    <sheet name="Table of Contents" sheetId="3" r:id="rId2"/>
    <sheet name="Figure 1 (map)" sheetId="2" r:id="rId3"/>
    <sheet name="1a-1b (A-auto)" sheetId="4" r:id="rId4"/>
    <sheet name="2a-2b (B-auto)" sheetId="25" r:id="rId5"/>
    <sheet name="2c 2d (B3-grab)" sheetId="6" r:id="rId6"/>
    <sheet name="Figure 2 (B-chart)" sheetId="7" r:id="rId7"/>
    <sheet name="3a-3b (D-USGS)" sheetId="8" r:id="rId8"/>
    <sheet name="3c 3d (D-grab)" sheetId="26" r:id="rId9"/>
    <sheet name="4a-4b(C-grab)" sheetId="27" r:id="rId10"/>
    <sheet name="5 (I2-grab)" sheetId="11" r:id="rId11"/>
    <sheet name="6a-6b (F-USGS)" sheetId="28" r:id="rId12"/>
    <sheet name="6c (F-grab)" sheetId="54" r:id="rId13"/>
    <sheet name="7a-7b (J-K2 grab)" sheetId="14" r:id="rId14"/>
    <sheet name="8a-8b (H2-USGS)" sheetId="30" r:id="rId15"/>
    <sheet name="9 (R-grab)" sheetId="55" r:id="rId16"/>
    <sheet name="10a-10b (G-USGS)" sheetId="32" r:id="rId17"/>
    <sheet name="10c (G-grab)" sheetId="56" r:id="rId18"/>
    <sheet name="11a-11b (N-auto)" sheetId="34" r:id="rId19"/>
    <sheet name="11c (N-grab)" sheetId="35" r:id="rId20"/>
    <sheet name="12-13-14 (NEW WDR Tox)" sheetId="59" r:id="rId21"/>
    <sheet name="15 (key)" sheetId="24" r:id="rId22"/>
  </sheets>
  <externalReferences>
    <externalReference r:id="rId23"/>
  </externalReferences>
  <definedNames>
    <definedName name="_xlnm._FilterDatabase" localSheetId="18" hidden="1">'11a-11b (N-auto)'!$A$5:$E$374</definedName>
    <definedName name="_xlnm._FilterDatabase" localSheetId="19" hidden="1">'11c (N-grab)'!$A$5:$J$56</definedName>
    <definedName name="_xlnm._FilterDatabase" localSheetId="3" hidden="1">'1a-1b (A-auto)'!$A$4:$K$371</definedName>
    <definedName name="_xlnm._FilterDatabase" localSheetId="4" hidden="1">'2a-2b (B-auto)'!$A$5:$J$371</definedName>
    <definedName name="_xlnm._FilterDatabase" localSheetId="5" hidden="1">'2c 2d (B3-grab)'!$A$5:$I$56</definedName>
    <definedName name="_xlnm._FilterDatabase" localSheetId="8" hidden="1">'3c 3d (D-grab)'!$A$5:$K$57</definedName>
    <definedName name="_xlnm._FilterDatabase" localSheetId="9" hidden="1">'4a-4b(C-grab)'!$A$5:$J$55</definedName>
    <definedName name="_xlnm._FilterDatabase" localSheetId="15" hidden="1">'9 (R-grab)'!$A$5:$J$51</definedName>
    <definedName name="adata" localSheetId="20">#REF!</definedName>
    <definedName name="adata">#REF!</definedName>
    <definedName name="blah" localSheetId="20">#REF!</definedName>
    <definedName name="blah">#REF!</definedName>
    <definedName name="_xlnm.Database" localSheetId="20">#REF!</definedName>
    <definedName name="_xlnm.Database">#REF!</definedName>
    <definedName name="dd" localSheetId="20">#REF!</definedName>
    <definedName name="dd">#REF!</definedName>
    <definedName name="duh" localSheetId="20">#REF!</definedName>
    <definedName name="duh">#REF!</definedName>
    <definedName name="HEAD" localSheetId="20">#REF!</definedName>
    <definedName name="HEAD">#REF!</definedName>
    <definedName name="INITIALS" localSheetId="20">#REF!</definedName>
    <definedName name="INITIALS">#REF!</definedName>
    <definedName name="LINE" localSheetId="20">#REF!</definedName>
    <definedName name="LINE">#REF!</definedName>
    <definedName name="ll" localSheetId="20">#REF!</definedName>
    <definedName name="ll">#REF!</definedName>
    <definedName name="_xlnm.Print_Area" localSheetId="16">'10a-10b (G-USGS)'!$A$1:$E$392</definedName>
    <definedName name="_xlnm.Print_Area" localSheetId="17">'10c (G-grab)'!$A$1:$I$75</definedName>
    <definedName name="_xlnm.Print_Area" localSheetId="18">'11a-11b (N-auto)'!$A$1:$E$392</definedName>
    <definedName name="_xlnm.Print_Area" localSheetId="19">'11c (N-grab)'!$A$1:$I$77</definedName>
    <definedName name="_xlnm.Print_Area" localSheetId="21">'15 (key)'!$A$2:$B$37</definedName>
    <definedName name="_xlnm.Print_Area" localSheetId="3">'1a-1b (A-auto)'!$A$1:$J$390</definedName>
    <definedName name="_xlnm.Print_Area" localSheetId="4">'2a-2b (B-auto)'!$A$1:$J$391</definedName>
    <definedName name="_xlnm.Print_Area" localSheetId="5">'2c 2d (B3-grab)'!$A$1:$I$77</definedName>
    <definedName name="_xlnm.Print_Area" localSheetId="7">'3a-3b (D-USGS)'!$A$1:$E$392</definedName>
    <definedName name="_xlnm.Print_Area" localSheetId="8">'3c 3d (D-grab)'!$A$1:$J$82</definedName>
    <definedName name="_xlnm.Print_Area" localSheetId="9">'4a-4b(C-grab)'!$A$1:$I$75</definedName>
    <definedName name="_xlnm.Print_Area" localSheetId="10">'5 (I2-grab)'!$A$2:$G$59</definedName>
    <definedName name="_xlnm.Print_Area" localSheetId="11">'6a-6b (F-USGS)'!$A$1:$E$392</definedName>
    <definedName name="_xlnm.Print_Area" localSheetId="12">'6c (F-grab)'!$A$1:$I$75</definedName>
    <definedName name="_xlnm.Print_Area" localSheetId="13">'7a-7b (J-K2 grab)'!$A$2:$E$32</definedName>
    <definedName name="_xlnm.Print_Area" localSheetId="14">'8a-8b (H2-USGS)'!$A$1:$E$392</definedName>
    <definedName name="_xlnm.Print_Area" localSheetId="15">'9 (R-grab)'!$A$1:$I$70</definedName>
    <definedName name="_xlnm.Print_Area" localSheetId="2">'Figure 1 (map)'!$A$5:$L$51</definedName>
    <definedName name="_xlnm.Print_Area" localSheetId="6">'Figure 2 (B-chart)'!$A$2:$O$28</definedName>
    <definedName name="_xlnm.Print_Area" localSheetId="1">'Table of Contents'!$A$1:$F$41</definedName>
    <definedName name="_xlnm.Print_Titles" localSheetId="16">'10a-10b (G-USGS)'!$3:$5</definedName>
    <definedName name="_xlnm.Print_Titles" localSheetId="17">'10c (G-grab)'!$2:$5</definedName>
    <definedName name="_xlnm.Print_Titles" localSheetId="18">'11a-11b (N-auto)'!$3:$5</definedName>
    <definedName name="_xlnm.Print_Titles" localSheetId="19">'11c (N-grab)'!$2:$5</definedName>
    <definedName name="_xlnm.Print_Titles" localSheetId="3">'1a-1b (A-auto)'!$2:$4</definedName>
    <definedName name="_xlnm.Print_Titles" localSheetId="4">'2a-2b (B-auto)'!$1:$5</definedName>
    <definedName name="_xlnm.Print_Titles" localSheetId="5">'2c 2d (B3-grab)'!$2:$5</definedName>
    <definedName name="_xlnm.Print_Titles" localSheetId="7">'3a-3b (D-USGS)'!$3:$5</definedName>
    <definedName name="_xlnm.Print_Titles" localSheetId="8">'3c 3d (D-grab)'!$2:$5</definedName>
    <definedName name="_xlnm.Print_Titles" localSheetId="10">'5 (I2-grab)'!$4:$6</definedName>
    <definedName name="_xlnm.Print_Titles" localSheetId="11">'6a-6b (F-USGS)'!$3:$5</definedName>
    <definedName name="_xlnm.Print_Titles" localSheetId="12">'6c (F-grab)'!$2:$5</definedName>
    <definedName name="_xlnm.Print_Titles" localSheetId="14">'8a-8b (H2-USGS)'!$3:$5</definedName>
    <definedName name="_xlnm.Print_Titles" localSheetId="15">'9 (R-grab)'!$2:$5</definedName>
    <definedName name="raindata" localSheetId="20">#REF!</definedName>
    <definedName name="raindat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6" i="34" l="1"/>
  <c r="G7" i="34"/>
  <c r="G8" i="34"/>
  <c r="G9" i="34"/>
  <c r="G10" i="34"/>
  <c r="G11" i="34"/>
  <c r="G12" i="34"/>
  <c r="G13" i="34"/>
  <c r="G15" i="34"/>
  <c r="G16" i="34"/>
  <c r="G17" i="34"/>
  <c r="G18" i="34"/>
  <c r="G19" i="34"/>
  <c r="G20" i="34"/>
  <c r="G21" i="34"/>
  <c r="G22" i="34"/>
  <c r="G23" i="34"/>
  <c r="G24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4" i="34"/>
  <c r="G75" i="34"/>
  <c r="G76" i="34"/>
  <c r="G77" i="34"/>
  <c r="G78" i="34"/>
  <c r="G79" i="34"/>
  <c r="G88" i="34"/>
  <c r="G89" i="34"/>
  <c r="G90" i="34"/>
  <c r="G91" i="34"/>
  <c r="G92" i="34"/>
  <c r="G93" i="34"/>
  <c r="G102" i="34"/>
  <c r="G103" i="34"/>
  <c r="G104" i="34"/>
  <c r="G105" i="34"/>
  <c r="G107" i="34"/>
  <c r="G108" i="34"/>
  <c r="G109" i="34"/>
  <c r="G110" i="34"/>
  <c r="G111" i="34"/>
  <c r="G112" i="34"/>
  <c r="G113" i="34"/>
  <c r="G114" i="34"/>
  <c r="G119" i="34"/>
  <c r="G125" i="34"/>
  <c r="G127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3" i="34"/>
  <c r="G154" i="34"/>
  <c r="G155" i="34"/>
  <c r="G156" i="34"/>
  <c r="G157" i="34"/>
  <c r="G158" i="34"/>
  <c r="G159" i="34"/>
  <c r="G161" i="34"/>
  <c r="G162" i="34"/>
  <c r="G171" i="34"/>
  <c r="G175" i="34"/>
  <c r="G187" i="34"/>
  <c r="G188" i="34"/>
  <c r="G193" i="34"/>
  <c r="G194" i="34"/>
  <c r="G195" i="34"/>
  <c r="G196" i="34"/>
  <c r="G197" i="34"/>
  <c r="G198" i="34"/>
  <c r="G199" i="34"/>
  <c r="G200" i="34"/>
  <c r="G201" i="34"/>
  <c r="G202" i="34"/>
  <c r="G218" i="34"/>
  <c r="G219" i="34"/>
  <c r="G220" i="34"/>
  <c r="G237" i="34"/>
  <c r="G240" i="34"/>
  <c r="G241" i="34"/>
  <c r="G242" i="34"/>
  <c r="G243" i="34"/>
  <c r="G244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9" i="34"/>
  <c r="G260" i="34"/>
  <c r="G261" i="34"/>
  <c r="G262" i="34"/>
  <c r="G273" i="34"/>
  <c r="G274" i="34"/>
  <c r="G275" i="34"/>
  <c r="G276" i="34"/>
  <c r="G277" i="34"/>
  <c r="G278" i="34"/>
  <c r="G279" i="34"/>
  <c r="G280" i="34"/>
  <c r="G281" i="34"/>
  <c r="G282" i="34"/>
  <c r="G283" i="34"/>
  <c r="G284" i="34"/>
  <c r="G285" i="34"/>
  <c r="G286" i="34"/>
  <c r="G287" i="34"/>
  <c r="G289" i="34"/>
  <c r="G290" i="34"/>
  <c r="G291" i="34"/>
  <c r="G292" i="34"/>
  <c r="G293" i="34"/>
  <c r="G294" i="34"/>
  <c r="G311" i="34"/>
  <c r="G312" i="34"/>
  <c r="G313" i="34"/>
  <c r="G348" i="34"/>
  <c r="G349" i="34"/>
  <c r="G350" i="34"/>
  <c r="G362" i="34"/>
  <c r="G363" i="34"/>
  <c r="G364" i="34"/>
  <c r="G365" i="34"/>
  <c r="G366" i="34"/>
  <c r="G367" i="34"/>
  <c r="G368" i="34"/>
  <c r="G369" i="34"/>
  <c r="G370" i="34"/>
  <c r="G371" i="34"/>
  <c r="E391" i="34" l="1"/>
  <c r="E390" i="34"/>
  <c r="E389" i="34"/>
  <c r="E388" i="34"/>
  <c r="E387" i="34"/>
  <c r="E386" i="34"/>
  <c r="E385" i="34"/>
  <c r="E384" i="34"/>
  <c r="E383" i="34"/>
  <c r="E382" i="34"/>
  <c r="E381" i="34"/>
  <c r="E380" i="34"/>
  <c r="B391" i="34"/>
  <c r="B390" i="34"/>
  <c r="B389" i="34"/>
  <c r="B388" i="34"/>
  <c r="B387" i="34"/>
  <c r="B386" i="34"/>
  <c r="B385" i="34"/>
  <c r="B384" i="34"/>
  <c r="B383" i="34"/>
  <c r="B382" i="34"/>
  <c r="B381" i="34"/>
  <c r="B380" i="34"/>
  <c r="B391" i="32"/>
  <c r="B390" i="32"/>
  <c r="B389" i="32"/>
  <c r="B388" i="32"/>
  <c r="B387" i="32"/>
  <c r="B386" i="32"/>
  <c r="B385" i="32"/>
  <c r="B384" i="32"/>
  <c r="B383" i="32"/>
  <c r="B382" i="32"/>
  <c r="B381" i="32"/>
  <c r="B380" i="32"/>
  <c r="B391" i="30"/>
  <c r="B390" i="30"/>
  <c r="B389" i="30"/>
  <c r="B388" i="30"/>
  <c r="B387" i="30"/>
  <c r="B386" i="30"/>
  <c r="B385" i="30"/>
  <c r="B384" i="30"/>
  <c r="B383" i="30"/>
  <c r="B382" i="30"/>
  <c r="B381" i="30"/>
  <c r="E391" i="30"/>
  <c r="D391" i="30"/>
  <c r="C391" i="30"/>
  <c r="E390" i="30"/>
  <c r="D390" i="30"/>
  <c r="C390" i="30"/>
  <c r="E389" i="30"/>
  <c r="D389" i="30"/>
  <c r="C389" i="30"/>
  <c r="E388" i="30"/>
  <c r="D388" i="30"/>
  <c r="C388" i="30"/>
  <c r="E387" i="30"/>
  <c r="D387" i="30"/>
  <c r="C387" i="30"/>
  <c r="E386" i="30"/>
  <c r="D386" i="30"/>
  <c r="C386" i="30"/>
  <c r="E385" i="30"/>
  <c r="D385" i="30"/>
  <c r="C385" i="30"/>
  <c r="E384" i="30"/>
  <c r="D384" i="30"/>
  <c r="C384" i="30"/>
  <c r="E383" i="30"/>
  <c r="D383" i="30"/>
  <c r="C383" i="30"/>
  <c r="E382" i="30"/>
  <c r="D382" i="30"/>
  <c r="C382" i="30"/>
  <c r="E381" i="30"/>
  <c r="D381" i="30"/>
  <c r="C381" i="30"/>
  <c r="E380" i="30"/>
  <c r="D380" i="30"/>
  <c r="C380" i="30"/>
  <c r="A370" i="30"/>
  <c r="A371" i="30" s="1"/>
  <c r="B391" i="28"/>
  <c r="B390" i="28"/>
  <c r="B389" i="28"/>
  <c r="B388" i="28"/>
  <c r="B387" i="28"/>
  <c r="B386" i="28"/>
  <c r="B385" i="28"/>
  <c r="B384" i="28"/>
  <c r="B383" i="28"/>
  <c r="B382" i="28"/>
  <c r="B381" i="28"/>
  <c r="B380" i="28"/>
  <c r="B391" i="8"/>
  <c r="B390" i="8"/>
  <c r="B389" i="8"/>
  <c r="B388" i="8"/>
  <c r="B387" i="8"/>
  <c r="B386" i="8"/>
  <c r="B385" i="8"/>
  <c r="B384" i="8"/>
  <c r="B383" i="8"/>
  <c r="B382" i="8"/>
  <c r="B381" i="8"/>
  <c r="B380" i="8"/>
  <c r="H390" i="25" l="1"/>
  <c r="G390" i="25"/>
  <c r="F390" i="25"/>
  <c r="E390" i="25"/>
  <c r="J390" i="25"/>
  <c r="I388" i="25"/>
  <c r="I387" i="25"/>
  <c r="I386" i="25"/>
  <c r="I385" i="25"/>
  <c r="I384" i="25"/>
  <c r="I383" i="25"/>
  <c r="I382" i="25"/>
  <c r="I380" i="25"/>
  <c r="I379" i="25"/>
  <c r="I389" i="25"/>
  <c r="I381" i="25"/>
  <c r="I378" i="25"/>
  <c r="H379" i="25"/>
  <c r="H380" i="25"/>
  <c r="H381" i="25"/>
  <c r="H382" i="25"/>
  <c r="H383" i="25"/>
  <c r="H384" i="25"/>
  <c r="H385" i="25"/>
  <c r="H386" i="25"/>
  <c r="H387" i="25"/>
  <c r="H388" i="25"/>
  <c r="H389" i="25"/>
  <c r="H378" i="25"/>
  <c r="G381" i="25"/>
  <c r="D381" i="25"/>
  <c r="D390" i="25" s="1"/>
  <c r="G389" i="25"/>
  <c r="G388" i="25"/>
  <c r="G387" i="25"/>
  <c r="G386" i="25"/>
  <c r="G385" i="25"/>
  <c r="G384" i="25"/>
  <c r="G383" i="25"/>
  <c r="G382" i="25"/>
  <c r="G380" i="25"/>
  <c r="G379" i="25"/>
  <c r="G378" i="25"/>
  <c r="F378" i="25"/>
  <c r="E380" i="25"/>
  <c r="E388" i="25"/>
  <c r="E387" i="25"/>
  <c r="E386" i="25"/>
  <c r="E385" i="25"/>
  <c r="E384" i="25"/>
  <c r="E383" i="25"/>
  <c r="E382" i="25"/>
  <c r="E379" i="25"/>
  <c r="E378" i="25"/>
  <c r="C388" i="4"/>
  <c r="C387" i="4"/>
  <c r="C386" i="4"/>
  <c r="C382" i="4"/>
  <c r="C381" i="4"/>
  <c r="C380" i="4"/>
  <c r="C379" i="4"/>
  <c r="C378" i="4"/>
  <c r="C377" i="4"/>
  <c r="C390" i="25"/>
  <c r="C389" i="25"/>
  <c r="C388" i="25"/>
  <c r="C387" i="25"/>
  <c r="C386" i="25"/>
  <c r="C385" i="25"/>
  <c r="C384" i="25"/>
  <c r="C383" i="25"/>
  <c r="C382" i="25"/>
  <c r="C381" i="25"/>
  <c r="C380" i="25"/>
  <c r="C379" i="25"/>
  <c r="D379" i="25"/>
  <c r="D389" i="25"/>
  <c r="D388" i="25"/>
  <c r="D387" i="25"/>
  <c r="D386" i="25"/>
  <c r="D385" i="25"/>
  <c r="D384" i="25"/>
  <c r="D383" i="25"/>
  <c r="D382" i="25"/>
  <c r="D380" i="25"/>
  <c r="D378" i="25"/>
  <c r="C378" i="25"/>
  <c r="B389" i="25"/>
  <c r="B388" i="25"/>
  <c r="B387" i="25"/>
  <c r="B386" i="25"/>
  <c r="B385" i="25"/>
  <c r="B384" i="25"/>
  <c r="B383" i="25"/>
  <c r="B382" i="25"/>
  <c r="B381" i="25"/>
  <c r="B380" i="25"/>
  <c r="B379" i="25"/>
  <c r="B378" i="25"/>
  <c r="E389" i="4" l="1"/>
  <c r="F389" i="4"/>
  <c r="G389" i="4"/>
  <c r="H389" i="4"/>
  <c r="D389" i="4"/>
  <c r="C389" i="4"/>
  <c r="I389" i="4"/>
  <c r="H386" i="4"/>
  <c r="H387" i="4"/>
  <c r="H388" i="4"/>
  <c r="H382" i="4"/>
  <c r="H381" i="4"/>
  <c r="H380" i="4"/>
  <c r="H379" i="4"/>
  <c r="H378" i="4"/>
  <c r="H377" i="4"/>
  <c r="F388" i="4"/>
  <c r="F387" i="4"/>
  <c r="F386" i="4"/>
  <c r="F382" i="4"/>
  <c r="F381" i="4"/>
  <c r="F379" i="4"/>
  <c r="F378" i="4"/>
  <c r="F377" i="4"/>
  <c r="E388" i="4"/>
  <c r="E387" i="4"/>
  <c r="E386" i="4"/>
  <c r="E382" i="4"/>
  <c r="E381" i="4"/>
  <c r="E380" i="4"/>
  <c r="E379" i="4"/>
  <c r="E378" i="4"/>
  <c r="E377" i="4"/>
  <c r="D388" i="4"/>
  <c r="D387" i="4"/>
  <c r="D386" i="4"/>
  <c r="D382" i="4"/>
  <c r="D381" i="4"/>
  <c r="D380" i="4"/>
  <c r="D379" i="4"/>
  <c r="D378" i="4"/>
  <c r="D377" i="4"/>
  <c r="B388" i="4" l="1"/>
  <c r="B387" i="4"/>
  <c r="B386" i="4"/>
  <c r="B385" i="4"/>
  <c r="B384" i="4"/>
  <c r="B383" i="4"/>
  <c r="B382" i="4"/>
  <c r="B381" i="4"/>
  <c r="B380" i="4"/>
  <c r="B379" i="4"/>
  <c r="B378" i="4"/>
  <c r="B377" i="4"/>
  <c r="K24" i="54" l="1"/>
  <c r="F386" i="25" l="1"/>
  <c r="F385" i="25"/>
  <c r="J389" i="4"/>
  <c r="A50" i="6" l="1"/>
  <c r="D391" i="34" l="1"/>
  <c r="C391" i="34"/>
  <c r="D390" i="34"/>
  <c r="C390" i="34"/>
  <c r="D389" i="34"/>
  <c r="C389" i="34"/>
  <c r="D388" i="34"/>
  <c r="C388" i="34"/>
  <c r="D387" i="34"/>
  <c r="C387" i="34"/>
  <c r="D386" i="34"/>
  <c r="C386" i="34"/>
  <c r="D385" i="34"/>
  <c r="C385" i="34"/>
  <c r="D384" i="34"/>
  <c r="C384" i="34"/>
  <c r="D383" i="34"/>
  <c r="C383" i="34"/>
  <c r="D382" i="34"/>
  <c r="C382" i="34"/>
  <c r="D381" i="34"/>
  <c r="C381" i="34"/>
  <c r="D380" i="34"/>
  <c r="C380" i="34"/>
  <c r="D391" i="32"/>
  <c r="C391" i="32"/>
  <c r="D390" i="32"/>
  <c r="C390" i="32"/>
  <c r="D389" i="32"/>
  <c r="C389" i="32"/>
  <c r="D388" i="32"/>
  <c r="C388" i="32"/>
  <c r="D387" i="32"/>
  <c r="C387" i="32"/>
  <c r="D386" i="32"/>
  <c r="C386" i="32"/>
  <c r="D385" i="32"/>
  <c r="C385" i="32"/>
  <c r="D384" i="32"/>
  <c r="C384" i="32"/>
  <c r="D383" i="32"/>
  <c r="C383" i="32"/>
  <c r="D382" i="32"/>
  <c r="C382" i="32"/>
  <c r="D381" i="32"/>
  <c r="C381" i="32"/>
  <c r="D380" i="32"/>
  <c r="C380" i="32"/>
  <c r="D391" i="8"/>
  <c r="C391" i="8"/>
  <c r="D390" i="8"/>
  <c r="C390" i="8"/>
  <c r="D389" i="8"/>
  <c r="C389" i="8"/>
  <c r="D388" i="8"/>
  <c r="C388" i="8"/>
  <c r="D387" i="8"/>
  <c r="C387" i="8"/>
  <c r="D386" i="8"/>
  <c r="C386" i="8"/>
  <c r="D385" i="8"/>
  <c r="C385" i="8"/>
  <c r="D384" i="8"/>
  <c r="C384" i="8"/>
  <c r="D383" i="8"/>
  <c r="C383" i="8"/>
  <c r="D382" i="8"/>
  <c r="C382" i="8"/>
  <c r="D381" i="8"/>
  <c r="C381" i="8"/>
  <c r="D380" i="8"/>
  <c r="C380" i="8"/>
  <c r="D391" i="28"/>
  <c r="C391" i="28"/>
  <c r="D390" i="28"/>
  <c r="C390" i="28"/>
  <c r="D389" i="28"/>
  <c r="C389" i="28"/>
  <c r="D388" i="28"/>
  <c r="C388" i="28"/>
  <c r="D387" i="28"/>
  <c r="C387" i="28"/>
  <c r="D386" i="28"/>
  <c r="C386" i="28"/>
  <c r="D385" i="28"/>
  <c r="C385" i="28"/>
  <c r="D384" i="28"/>
  <c r="C384" i="28"/>
  <c r="D383" i="28"/>
  <c r="C383" i="28"/>
  <c r="D382" i="28"/>
  <c r="C382" i="28"/>
  <c r="D381" i="28"/>
  <c r="C381" i="28"/>
  <c r="D380" i="28"/>
  <c r="C380" i="28"/>
  <c r="B380" i="30"/>
  <c r="I390" i="25" l="1"/>
  <c r="G388" i="4" l="1"/>
  <c r="G387" i="4"/>
  <c r="G386" i="4"/>
  <c r="G382" i="4"/>
  <c r="G381" i="4"/>
  <c r="G380" i="4"/>
  <c r="G379" i="4"/>
  <c r="G378" i="4"/>
  <c r="G377" i="4"/>
  <c r="F380" i="4"/>
  <c r="F383" i="25" l="1"/>
  <c r="F388" i="25"/>
  <c r="F387" i="25"/>
  <c r="F384" i="25"/>
  <c r="F382" i="25"/>
  <c r="F380" i="25"/>
  <c r="F379" i="25"/>
</calcChain>
</file>

<file path=xl/sharedStrings.xml><?xml version="1.0" encoding="utf-8"?>
<sst xmlns="http://schemas.openxmlformats.org/spreadsheetml/2006/main" count="1516" uniqueCount="351">
  <si>
    <t>U.S. Bureau of Reclamation</t>
  </si>
  <si>
    <t>National Marine Fisheries Service</t>
  </si>
  <si>
    <t>California Department of Fish and Wildlife</t>
  </si>
  <si>
    <t>San Luis &amp; Delta-Mendota Water Authority</t>
  </si>
  <si>
    <t>U.S. Geological Survey</t>
  </si>
  <si>
    <t>A Cooperative Effort By:</t>
  </si>
  <si>
    <t>United States Bureau of Reclamation</t>
  </si>
  <si>
    <t>Cantral Valley Regional Water Quality Control Board</t>
  </si>
  <si>
    <t>United States Fish and Wildlife Service</t>
  </si>
  <si>
    <t>San Luis and Delta-Mendota Water Authority</t>
  </si>
  <si>
    <t>United States Environmental Protection Agency</t>
  </si>
  <si>
    <t>United States Geological Survey</t>
  </si>
  <si>
    <t>San Francisco Estuary Institute</t>
  </si>
  <si>
    <t xml:space="preserve">
Figure 1: Map of the Grassland Bypass Project area and sampling locations</t>
  </si>
  <si>
    <t>GRASSLAND BYPASS PROJECT</t>
  </si>
  <si>
    <t>MONTHLY DATA REPORT</t>
  </si>
  <si>
    <t>Table 1a.</t>
  </si>
  <si>
    <t xml:space="preserve">Table 1b. </t>
  </si>
  <si>
    <t xml:space="preserve">Table 2a. </t>
  </si>
  <si>
    <t xml:space="preserve">Table 2b. </t>
  </si>
  <si>
    <t>Table 2c.</t>
  </si>
  <si>
    <t xml:space="preserve">Table 3a. </t>
  </si>
  <si>
    <t xml:space="preserve">Table 3b. </t>
  </si>
  <si>
    <t>Table 3c.</t>
  </si>
  <si>
    <t>Table 5.</t>
  </si>
  <si>
    <t>Table 6a.</t>
  </si>
  <si>
    <t>Table 6b.</t>
  </si>
  <si>
    <t>Table 6c.</t>
  </si>
  <si>
    <t>Table 7a.</t>
  </si>
  <si>
    <t xml:space="preserve">Table 7b. </t>
  </si>
  <si>
    <t>Table 8a.</t>
  </si>
  <si>
    <t xml:space="preserve">Table 8b. </t>
  </si>
  <si>
    <t>Table 9.</t>
  </si>
  <si>
    <t xml:space="preserve">Table 10a. </t>
  </si>
  <si>
    <t xml:space="preserve">Table 10b. </t>
  </si>
  <si>
    <t xml:space="preserve">Table 11a. </t>
  </si>
  <si>
    <t xml:space="preserve">Table 11b. </t>
  </si>
  <si>
    <t>Table 11c.</t>
  </si>
  <si>
    <t xml:space="preserve">Table 12. </t>
  </si>
  <si>
    <t xml:space="preserve">Table 14. </t>
  </si>
  <si>
    <t xml:space="preserve">Table 15. </t>
  </si>
  <si>
    <t>Figure 1.</t>
  </si>
  <si>
    <t>Figure 2.</t>
  </si>
  <si>
    <t>Monthly selenium discharges from the terminus of the San Luis Drain into Mud Slough compared to load values</t>
  </si>
  <si>
    <t>Water monitoring of inflow to the San Luis Drain (Station A)</t>
  </si>
  <si>
    <t>Other water quality monitoring in the San Luis Drain (Station B3)</t>
  </si>
  <si>
    <t>Water monitoring in Mud Slough (north) below San Luis Drain discharge (Station D)</t>
  </si>
  <si>
    <t>Other water quality monitoring in Mud Slough (north) below San Luis Drain discharge (Station D)</t>
  </si>
  <si>
    <t>Water quality monitoring in Mud Slough (north) above San Luis Drain discharge (Station C)</t>
  </si>
  <si>
    <t>Water quality monitoring in Mud Slough (north) backwater below San Luis Drain discharge (Station I2)</t>
  </si>
  <si>
    <t>Water monitoring in Salt Slough at Highway 165 (Station F)</t>
  </si>
  <si>
    <t>Other water quality monitoring in Salt Slough (Station F)</t>
  </si>
  <si>
    <t>Water quality monitoring in Grasslands Wetland Water Supply Channels - Camp 13 Ditch Headworks (Station J)</t>
  </si>
  <si>
    <t>Water quality monitoring in Grasslands Wetland Water Supply Channels - Agatha Canal Headworks(Station K)</t>
  </si>
  <si>
    <t>Water monitoring in the San Joaquin River above the Merced River (Station H2)</t>
  </si>
  <si>
    <t>Water quality monitoring in the San Joaquin River above Merced River at China Island Refuge(Station R)</t>
  </si>
  <si>
    <t>Water monitoring in the San Joaquin River at Fremont Ford (Station G)</t>
  </si>
  <si>
    <t>Water monitoring in the San Joaquin River at Crows Landing (Station N)</t>
  </si>
  <si>
    <t>Other water quality monitoring in the San Joaquin River at Crows Landing (Station N)</t>
  </si>
  <si>
    <t xml:space="preserve">Explanations of footnotes and agency abbreviations </t>
  </si>
  <si>
    <t>Map of the Grassland Bypass Project area and sampling locations</t>
  </si>
  <si>
    <t>List of figures and tables for monthly report</t>
  </si>
  <si>
    <t>Monthly averages and totals</t>
  </si>
  <si>
    <t>Water monitoring of San Luis Drain discharge into Mud Slough (north) (Stations B2 and B3)</t>
  </si>
  <si>
    <t>Table 10c.</t>
  </si>
  <si>
    <t>Other water quality monitoring in the San Joaquin River at Fremont Ford (Station G)</t>
  </si>
  <si>
    <t>Table 1a. Water monitoring of inflow to the San Luis Drain (Station A)</t>
  </si>
  <si>
    <t>PARAMETER</t>
  </si>
  <si>
    <t>Flow</t>
  </si>
  <si>
    <t>Temperature</t>
  </si>
  <si>
    <t>Specific Conductance</t>
  </si>
  <si>
    <t>DATA SOURCE</t>
  </si>
  <si>
    <t>SLDMWA</t>
  </si>
  <si>
    <t>Calculated</t>
  </si>
  <si>
    <t>UNITS</t>
  </si>
  <si>
    <t>cfs</t>
  </si>
  <si>
    <t>°C</t>
  </si>
  <si>
    <t>µS/cm</t>
  </si>
  <si>
    <t>mg/L</t>
  </si>
  <si>
    <t>ug/L</t>
  </si>
  <si>
    <t>tons</t>
  </si>
  <si>
    <t>NOTES:</t>
  </si>
  <si>
    <t>Total Flow</t>
  </si>
  <si>
    <t>Average Temperature</t>
  </si>
  <si>
    <t>Salt Load</t>
  </si>
  <si>
    <t xml:space="preserve">Calculated </t>
  </si>
  <si>
    <t>UA3</t>
  </si>
  <si>
    <t>acre-feet</t>
  </si>
  <si>
    <t>Total Selenium</t>
  </si>
  <si>
    <t>v</t>
  </si>
  <si>
    <t>Table 1b. Monthly averages and totals</t>
  </si>
  <si>
    <t>Table 2b. Monthly averages and totals</t>
  </si>
  <si>
    <t>Table 2a. Water monitoring of San Luis Drain discharge into Mud Slough (north)</t>
  </si>
  <si>
    <t>Terminus of drain at Mud Slough (Station B2) and San Luis Drain at Gun Club Road (Station B3)</t>
  </si>
  <si>
    <t>Flow
(B2)</t>
  </si>
  <si>
    <t>Boron
(B3)</t>
  </si>
  <si>
    <t>Total Selenium
(B3)</t>
  </si>
  <si>
    <t>USBR</t>
  </si>
  <si>
    <t>Average Boron</t>
  </si>
  <si>
    <t>lbs</t>
  </si>
  <si>
    <t>Selenium Load</t>
  </si>
  <si>
    <t>Table 2c. Other water qulity monitoring in the San Luis Drain (Station B3)</t>
  </si>
  <si>
    <t>Physicals</t>
  </si>
  <si>
    <t>Total Boron</t>
  </si>
  <si>
    <t>Total Molybdenum</t>
  </si>
  <si>
    <t>Dissolved Oxygen</t>
  </si>
  <si>
    <t>pH</t>
  </si>
  <si>
    <t>Turbidity</t>
  </si>
  <si>
    <t>units</t>
  </si>
  <si>
    <t>NTU</t>
  </si>
  <si>
    <t>Nutrients</t>
  </si>
  <si>
    <t>Nitrates as N (Dissolved)</t>
  </si>
  <si>
    <t>Ammonia as N</t>
  </si>
  <si>
    <t>Total Kjeldahl Nitrogen</t>
  </si>
  <si>
    <t>Total Phosphorous as P</t>
  </si>
  <si>
    <t>Ortho-phosphate as P</t>
  </si>
  <si>
    <t>Table 3a. Water monitoring in Mud Slough (north) below San Luis Drain discharge (Station D)</t>
  </si>
  <si>
    <t>USGS Station Code: 11262900</t>
  </si>
  <si>
    <t>USGS</t>
  </si>
  <si>
    <t>Table 3b. Monthly averages and totals</t>
  </si>
  <si>
    <t>Table 3c. Other water qulity monitoring in Mud Slough (north) below San Luis Drain discharge(Station D)</t>
  </si>
  <si>
    <t>Table 5. Water quality monitoring in Mud Slough (north) backwater below San Luis Drain discharge (Station I2)</t>
  </si>
  <si>
    <t>μg/L</t>
  </si>
  <si>
    <t>Water is only collected when the backwater location is flooded during high flow.</t>
  </si>
  <si>
    <t>Table 6a. Water monitoring in Salt Slough at Highway 165 (Station F)</t>
  </si>
  <si>
    <t>USGS Station Code: 11261100</t>
  </si>
  <si>
    <t>Table 6c. Other water qulity monitoring in Salt Slough at Highway 165 (Station F)</t>
  </si>
  <si>
    <t xml:space="preserve">Flow </t>
  </si>
  <si>
    <t>GWD</t>
  </si>
  <si>
    <t xml:space="preserve">Samples only collected when more than 20 cfs is passing site. </t>
  </si>
  <si>
    <t>Water passing this site at less than 20 cfs does not reach Grassland Wetlands.</t>
  </si>
  <si>
    <t>Table 7a. Water quality monitoring in Grassland Wetlands Water Supply Channels</t>
  </si>
  <si>
    <t>Camp 13 Ditch headworks (Station J)</t>
  </si>
  <si>
    <t>Table 7b. Water quality monitoring in Grassland Wetlands Water Supply Channels</t>
  </si>
  <si>
    <t>Agatha Canal headworks (Station K2)</t>
  </si>
  <si>
    <t>USGS Station Code: 11273400</t>
  </si>
  <si>
    <t>Table 8a. Water monitoring in the San Joaquin River above Merced River confluence (Station H2)</t>
  </si>
  <si>
    <t>Table 8b. Monthly averages and totals</t>
  </si>
  <si>
    <t>Table 9. Water quality monitoring in the San Joaquin River above Merced River at China Island Refuge (Station R)</t>
  </si>
  <si>
    <t>Table 10a. Water monitoring in the San Joaquin River at Fremont Ford (Station G)</t>
  </si>
  <si>
    <t>Table 10b. Monthly averages and totals</t>
  </si>
  <si>
    <t>Table 10c. Other water qulity monitoring in the San Joaquin River at Fremont Ford (Station G)</t>
  </si>
  <si>
    <t>USGS Station Code: 11274550</t>
  </si>
  <si>
    <t>µg/L</t>
  </si>
  <si>
    <t>Average Specific Conductance</t>
  </si>
  <si>
    <t>Average Selenium</t>
  </si>
  <si>
    <t>LOCATION</t>
  </si>
  <si>
    <t>Station D</t>
  </si>
  <si>
    <t>Station F</t>
  </si>
  <si>
    <t>%</t>
  </si>
  <si>
    <t>Agency</t>
  </si>
  <si>
    <t>CVRWQCB</t>
  </si>
  <si>
    <t>California Regional Water Quality Control Board, Central Valley Region</t>
  </si>
  <si>
    <t>Water Quality Monitoring</t>
  </si>
  <si>
    <t>NA</t>
  </si>
  <si>
    <t>Not applicable</t>
  </si>
  <si>
    <t>&lt;</t>
  </si>
  <si>
    <t>Less than MDL</t>
  </si>
  <si>
    <t>D</t>
  </si>
  <si>
    <t>Sample was dechlorinated</t>
  </si>
  <si>
    <t>H</t>
  </si>
  <si>
    <t>Result may have high bias</t>
  </si>
  <si>
    <t>J</t>
  </si>
  <si>
    <t>Result is between the MDL and RL</t>
  </si>
  <si>
    <t>L</t>
  </si>
  <si>
    <t>MDL</t>
  </si>
  <si>
    <t>Minimum detection level</t>
  </si>
  <si>
    <t>P</t>
  </si>
  <si>
    <t>Pending, data not available at this time but will be available in the future</t>
  </si>
  <si>
    <t>T</t>
  </si>
  <si>
    <t>Result obtained past the holding time</t>
  </si>
  <si>
    <t>U</t>
  </si>
  <si>
    <t>Result determined to be an outlier at the time of data validation</t>
  </si>
  <si>
    <t>V</t>
  </si>
  <si>
    <t>Result may vary excessively from the true value</t>
  </si>
  <si>
    <t>Use Agreement for Continued Use of the San Luis Drain January 2010 - December 2019</t>
  </si>
  <si>
    <t>Toxicity</t>
  </si>
  <si>
    <t>*</t>
  </si>
  <si>
    <t>Significantly reduced from Delta Mendota Canal (p&lt;0.05)</t>
  </si>
  <si>
    <t>**</t>
  </si>
  <si>
    <t>Sample re-analyzed and result confirmed.</t>
  </si>
  <si>
    <t>Result may be biased low.  Sample was not preserved in the field</t>
  </si>
  <si>
    <t>†</t>
  </si>
  <si>
    <t>DMC water failed to meet the survival (&gt;80%) acceptability criteria.</t>
  </si>
  <si>
    <t>†††</t>
  </si>
  <si>
    <t>DMC water failed to meet the reproduction (&gt;10 neonates/adult) acceptability criteria.</t>
  </si>
  <si>
    <t>††††</t>
  </si>
  <si>
    <t>DMC water failed to meet minimum growth (106cell/mL) acceptability criteria.</t>
  </si>
  <si>
    <t>‡</t>
  </si>
  <si>
    <t>Control value exceeds suggested maximum variance (20%) acceptability criteria.</t>
  </si>
  <si>
    <t>‡‡</t>
  </si>
  <si>
    <t>Fungal growth observed on test organisms.</t>
  </si>
  <si>
    <t>‡‡‡</t>
  </si>
  <si>
    <t>Failed cell density requirement of 1E6 cells.</t>
  </si>
  <si>
    <t>#</t>
  </si>
  <si>
    <t>New testing laboratory with reporting limit of 0.4 µg/L as of June 1998.</t>
  </si>
  <si>
    <t>Based on definitive bioassay, NOEC is 50 percent</t>
  </si>
  <si>
    <t>http://waterdata.usgs.gov/nwis/dv/?site_no=11262900&amp;agency_cd=USGS&amp;amp;referred_module=sw</t>
  </si>
  <si>
    <t>USGS data webpage</t>
  </si>
  <si>
    <t>http://waterdata.usgs.gov/nwis/dv/?site_no=11261100&amp;agency_cd=USGS&amp;amp;referred_module=sw</t>
  </si>
  <si>
    <t>http://waterdata.usgs.gov/nwis/dv/?site_no=11273400&amp;agency_cd=USGS&amp;amp;referred_module=sw</t>
  </si>
  <si>
    <t>USGS Station Code: 11261500</t>
  </si>
  <si>
    <t>http://waterdata.usgs.gov/nwis/dv/?site_no=11261500&amp;agency_cd=USGS&amp;amp;referred_module=sw</t>
  </si>
  <si>
    <t>http://waterdata.usgs.gov/nwis/dv/?site_no=11274550&amp;agency_cd=USGS&amp;amp;referred_module=sw</t>
  </si>
  <si>
    <t>Not analyzed,not required, equipment error, data will not be available in the future</t>
  </si>
  <si>
    <t>0.35 T</t>
  </si>
  <si>
    <t>0.33 T</t>
  </si>
  <si>
    <t>0.41 U</t>
  </si>
  <si>
    <t>&lt; 0.4</t>
  </si>
  <si>
    <t>&lt;0.010</t>
  </si>
  <si>
    <t>&lt;0.050</t>
  </si>
  <si>
    <t>0.024 T</t>
  </si>
  <si>
    <t>&lt;0.4</t>
  </si>
  <si>
    <t>&lt;0.8</t>
  </si>
  <si>
    <t>0.44 T</t>
  </si>
  <si>
    <t>0.13 T</t>
  </si>
  <si>
    <t>Station B3</t>
  </si>
  <si>
    <t>Station R</t>
  </si>
  <si>
    <t xml:space="preserve">New WDR Summary of fathead minnow (Pimephales promelas) larvae survival in 7-day tests </t>
  </si>
  <si>
    <t>New WDR Summary of Daphnia magna survival in 7-day tests using water samples</t>
  </si>
  <si>
    <t>New WDR Summary of Selenastrum capricornutum growth in 4-day tests</t>
  </si>
  <si>
    <t>se value for chart</t>
  </si>
  <si>
    <t>basin plan objective</t>
  </si>
  <si>
    <t>X</t>
  </si>
  <si>
    <t>x</t>
  </si>
  <si>
    <t>se value</t>
  </si>
  <si>
    <t>Water Quality Monitoring Program</t>
  </si>
  <si>
    <t>Report of Flows, Concentrations and Loads of Salts</t>
  </si>
  <si>
    <t>and Selenium</t>
  </si>
  <si>
    <t>Grassland Bypass Project</t>
  </si>
  <si>
    <t>2.07 U</t>
  </si>
  <si>
    <t>1.65 U</t>
  </si>
  <si>
    <t>1.3 U</t>
  </si>
  <si>
    <t>1.8 U</t>
  </si>
  <si>
    <t>1.44 U</t>
  </si>
  <si>
    <t>0.038 T,V</t>
  </si>
  <si>
    <t>0.31 T V</t>
  </si>
  <si>
    <t>0.71 T,V</t>
  </si>
  <si>
    <t>1.2 T,V</t>
  </si>
  <si>
    <t>0.95 T,V</t>
  </si>
  <si>
    <t>0.12 T, V</t>
  </si>
  <si>
    <t>Total Organic Carbon</t>
  </si>
  <si>
    <t>tempC</t>
  </si>
  <si>
    <t>0.915 U</t>
  </si>
  <si>
    <t>&lt; 0.010</t>
  </si>
  <si>
    <t>0.020 T</t>
  </si>
  <si>
    <t>&lt;0.010 T</t>
  </si>
  <si>
    <t>EC</t>
  </si>
  <si>
    <t>Table 11c. Other water quality monitoring in the San Joaquin River at Crows Landing (Station N)</t>
  </si>
  <si>
    <t>36.0 U</t>
  </si>
  <si>
    <t>8.5T</t>
  </si>
  <si>
    <t>10 T</t>
  </si>
  <si>
    <t>5.0 T</t>
  </si>
  <si>
    <t>Average Dissolved Oxygen</t>
  </si>
  <si>
    <t>Boron</t>
  </si>
  <si>
    <t>All data from MP-157 databse</t>
  </si>
  <si>
    <t>0.76 U</t>
  </si>
  <si>
    <t>All data from MP-157 database</t>
  </si>
  <si>
    <t>2.6 U</t>
  </si>
  <si>
    <t>Figure 2. Monthly selenium discharge from the terminus of the San Luis Drain into Mud Slough compared to selenium load objectives</t>
  </si>
  <si>
    <t>17 T</t>
  </si>
  <si>
    <t>p</t>
  </si>
  <si>
    <t>Archives from Steering Committee</t>
  </si>
  <si>
    <t>TSS</t>
  </si>
  <si>
    <t>Se</t>
  </si>
  <si>
    <t>archive from Steering committee</t>
  </si>
  <si>
    <t>3.7T</t>
  </si>
  <si>
    <t>&lt;0.02</t>
  </si>
  <si>
    <t>&lt;0.020</t>
  </si>
  <si>
    <t>0.2 L</t>
  </si>
  <si>
    <t>1.1 U</t>
  </si>
  <si>
    <t>0.24 V</t>
  </si>
  <si>
    <t>&lt;0.2</t>
  </si>
  <si>
    <t>0.015 T</t>
  </si>
  <si>
    <t>&lt;0.05</t>
  </si>
  <si>
    <t>0.094 V</t>
  </si>
  <si>
    <t>0.095 T</t>
  </si>
  <si>
    <t>0.190 T</t>
  </si>
  <si>
    <t>0.130 T</t>
  </si>
  <si>
    <t>0.69 T,U</t>
  </si>
  <si>
    <t>1.0T</t>
  </si>
  <si>
    <t>4.8 U</t>
  </si>
  <si>
    <t>0.18 V</t>
  </si>
  <si>
    <t>&lt;0.5</t>
  </si>
  <si>
    <t>3.5 U</t>
  </si>
  <si>
    <t>3.5 L U</t>
  </si>
  <si>
    <t>0.12 V</t>
  </si>
  <si>
    <t>0.62 TU</t>
  </si>
  <si>
    <t>0.28 T</t>
  </si>
  <si>
    <t>0.20 T</t>
  </si>
  <si>
    <t>0.046 T</t>
  </si>
  <si>
    <t>24 U</t>
  </si>
  <si>
    <t>&lt;2.00</t>
  </si>
  <si>
    <t>0.21 L</t>
  </si>
  <si>
    <t>20 T</t>
  </si>
  <si>
    <t>0.923 U</t>
  </si>
  <si>
    <t>1.01 U</t>
  </si>
  <si>
    <t>bpa</t>
  </si>
  <si>
    <t>1.4 T</t>
  </si>
  <si>
    <t>0.87 T</t>
  </si>
  <si>
    <t>Table 2d. Nutrients in the San Luis Drain (Station B3)</t>
  </si>
  <si>
    <t>Table 4b. Nutrient  monitoring in Mud Slough (north) above San Luis Drain discharge (Station C)</t>
  </si>
  <si>
    <t>Average Selenium Concentration</t>
  </si>
  <si>
    <t>Table 11d. Nutrient monitoring in the San Joaquin River at Crows Landing (Station N)</t>
  </si>
  <si>
    <t>7.2 T</t>
  </si>
  <si>
    <t>Result may have low bias</t>
  </si>
  <si>
    <t>Selenium</t>
  </si>
  <si>
    <t>0.19 T, V</t>
  </si>
  <si>
    <r>
      <t>cells/mL x 10</t>
    </r>
    <r>
      <rPr>
        <b/>
        <vertAlign val="superscript"/>
        <sz val="10"/>
        <color theme="1"/>
        <rFont val="Arial"/>
        <family val="2"/>
      </rPr>
      <t>6</t>
    </r>
  </si>
  <si>
    <t>Lab Water Control</t>
  </si>
  <si>
    <t>Conductivity Control</t>
  </si>
  <si>
    <t>Discharge</t>
  </si>
  <si>
    <t>Field Grab</t>
  </si>
  <si>
    <t>microm</t>
  </si>
  <si>
    <t>Daily Specific Conductance</t>
  </si>
  <si>
    <t>Estimated</t>
  </si>
  <si>
    <t>Calendar Year Totals/Avgs:</t>
  </si>
  <si>
    <t>Average Specific Conductance (*)</t>
  </si>
  <si>
    <r>
      <t xml:space="preserve">NOTES: </t>
    </r>
    <r>
      <rPr>
        <sz val="11"/>
        <color theme="1"/>
        <rFont val="Arial"/>
        <family val="2"/>
      </rPr>
      <t>* Flow-weighted concentrations</t>
    </r>
  </si>
  <si>
    <t>Average Field Grab</t>
  </si>
  <si>
    <t>Average Daily Specific Conductance</t>
  </si>
  <si>
    <t>Salt Load Objective
(Dry/Below Normal Year)</t>
  </si>
  <si>
    <t>N/A</t>
  </si>
  <si>
    <t>Discharge
(B2)</t>
  </si>
  <si>
    <t>Specific Conductance
(B3)</t>
  </si>
  <si>
    <t xml:space="preserve">
Daily Selenium
</t>
  </si>
  <si>
    <t>Selenium Load Objective (Dry/Below Normal Year)</t>
  </si>
  <si>
    <t>Average Daily Selenium</t>
  </si>
  <si>
    <t>January - December 2016</t>
  </si>
  <si>
    <t>Table 3d. Nutrients monitoring in Mud Slough (north) below San Luis Drain discharge(Station D)</t>
  </si>
  <si>
    <t/>
  </si>
  <si>
    <t>Table 11a. Water monitoring in the San Joaquin River at Crows Landing(Station N)</t>
  </si>
  <si>
    <r>
      <t xml:space="preserve">NOTES: </t>
    </r>
    <r>
      <rPr>
        <sz val="11"/>
        <color theme="1"/>
        <rFont val="Arial"/>
        <family val="2"/>
      </rPr>
      <t>TKN, Total P, and Ortho P removed from monitoring program in 2015 GBP WDR</t>
    </r>
  </si>
  <si>
    <t>0.81 T</t>
  </si>
  <si>
    <t>Table 4a. Water qulity monitoring in Mud Slough (north) above San Luis Drain discharge (Station C)</t>
  </si>
  <si>
    <t>Table 6b. Monthly averages and totals</t>
  </si>
  <si>
    <t>Table 11b. Monthly averages and totals</t>
  </si>
  <si>
    <t>Nutrients in the San Luis Drain (Station B3)</t>
  </si>
  <si>
    <t>Table 2d.</t>
  </si>
  <si>
    <t xml:space="preserve">Table 3d. </t>
  </si>
  <si>
    <t>Nutrients monitoring in Mud Slough (north) below San Luis Drain discharge (Station D)</t>
  </si>
  <si>
    <t>Table 4b.</t>
  </si>
  <si>
    <t>Nutrient monitoring in Mud Slough (north) above San Luis Drain discharge (Station C)</t>
  </si>
  <si>
    <t>Table 11d.</t>
  </si>
  <si>
    <t>Nutrient monitoring in the San Joaquin River at Crows Landing (Station N)</t>
  </si>
  <si>
    <t xml:space="preserve">Table 4a. </t>
  </si>
  <si>
    <r>
      <t>Table 12. New WDR Summary of fathead minnow (</t>
    </r>
    <r>
      <rPr>
        <b/>
        <i/>
        <sz val="11"/>
        <rFont val="Arial"/>
        <family val="2"/>
      </rPr>
      <t>Pimephales promelas</t>
    </r>
    <r>
      <rPr>
        <b/>
        <sz val="11"/>
        <rFont val="Arial"/>
        <family val="2"/>
      </rPr>
      <t xml:space="preserve">) larvae survival </t>
    </r>
  </si>
  <si>
    <t>Table 13. New WDR Summary of Daphnia magna survival in 7-day tests</t>
  </si>
  <si>
    <t>Table 14. New WDR Summary of Selenastrum capricornutum growth in 4-day tests</t>
  </si>
  <si>
    <t>Table 15. Explanations of footnotes and agency abbreviations.</t>
  </si>
  <si>
    <t xml:space="preserve">Table 13.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</si>
</sst>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mmmm\ yyyy"/>
    <numFmt numFmtId="165" formatCode="mmm\-dd\-yyyy"/>
    <numFmt numFmtId="166" formatCode="mmmm\ d\,\ yyyy"/>
    <numFmt numFmtId="167" formatCode="0.0"/>
    <numFmt numFmtId="168" formatCode="[$-409]mmmm\-yy;@"/>
    <numFmt numFmtId="170" formatCode="0.000"/>
    <numFmt numFmtId="171" formatCode="#,##0.0"/>
    <numFmt numFmtId="172" formatCode="0.0000"/>
    <numFmt numFmtId="173" formatCode="[$-409]mmm\-yy;@"/>
    <numFmt numFmtId="174" formatCode="#,##0.000"/>
    <numFmt numFmtId="175" formatCode="#,##0.000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30"/>
      <color theme="1"/>
      <name val="Arial"/>
      <family val="2"/>
    </font>
    <font>
      <sz val="18"/>
      <color theme="1"/>
      <name val="Arial"/>
      <family val="2"/>
    </font>
    <font>
      <b/>
      <sz val="24"/>
      <color theme="1"/>
      <name val="Arial"/>
      <family val="2"/>
    </font>
    <font>
      <sz val="11"/>
      <color rgb="FFFF0000"/>
      <name val="Arial"/>
      <family val="2"/>
    </font>
    <font>
      <sz val="16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Century Gothic"/>
      <family val="2"/>
    </font>
    <font>
      <b/>
      <sz val="11"/>
      <color theme="0"/>
      <name val="Arial"/>
      <family val="2"/>
    </font>
    <font>
      <b/>
      <sz val="30"/>
      <name val="Arial"/>
      <family val="2"/>
    </font>
    <font>
      <sz val="10"/>
      <name val="Century Gothic"/>
      <family val="2"/>
    </font>
    <font>
      <b/>
      <sz val="30"/>
      <name val="Century Gothic"/>
      <family val="2"/>
    </font>
    <font>
      <b/>
      <sz val="22"/>
      <name val="Arial"/>
      <family val="2"/>
    </font>
    <font>
      <b/>
      <sz val="20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</borders>
  <cellStyleXfs count="317">
    <xf numFmtId="168" fontId="0" fillId="0" borderId="0"/>
    <xf numFmtId="168" fontId="18" fillId="0" borderId="0"/>
    <xf numFmtId="43" fontId="19" fillId="0" borderId="0" applyFont="0" applyFill="0" applyBorder="0" applyAlignment="0" applyProtection="0"/>
    <xf numFmtId="168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/>
    <xf numFmtId="166" fontId="19" fillId="0" borderId="0"/>
    <xf numFmtId="168" fontId="19" fillId="0" borderId="0"/>
    <xf numFmtId="168" fontId="19" fillId="0" borderId="0"/>
    <xf numFmtId="168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2" fillId="0" borderId="0" applyNumberFormat="0" applyFill="0" applyBorder="0" applyAlignment="0" applyProtection="0"/>
    <xf numFmtId="168" fontId="3" fillId="0" borderId="1" applyNumberFormat="0" applyFill="0" applyAlignment="0" applyProtection="0"/>
    <xf numFmtId="168" fontId="4" fillId="0" borderId="2" applyNumberFormat="0" applyFill="0" applyAlignment="0" applyProtection="0"/>
    <xf numFmtId="168" fontId="5" fillId="0" borderId="3" applyNumberFormat="0" applyFill="0" applyAlignment="0" applyProtection="0"/>
    <xf numFmtId="168" fontId="5" fillId="0" borderId="0" applyNumberFormat="0" applyFill="0" applyBorder="0" applyAlignment="0" applyProtection="0"/>
    <xf numFmtId="168" fontId="6" fillId="2" borderId="0" applyNumberFormat="0" applyBorder="0" applyAlignment="0" applyProtection="0"/>
    <xf numFmtId="168" fontId="7" fillId="3" borderId="0" applyNumberFormat="0" applyBorder="0" applyAlignment="0" applyProtection="0"/>
    <xf numFmtId="168" fontId="8" fillId="4" borderId="0" applyNumberFormat="0" applyBorder="0" applyAlignment="0" applyProtection="0"/>
    <xf numFmtId="168" fontId="9" fillId="5" borderId="4" applyNumberFormat="0" applyAlignment="0" applyProtection="0"/>
    <xf numFmtId="168" fontId="10" fillId="6" borderId="5" applyNumberFormat="0" applyAlignment="0" applyProtection="0"/>
    <xf numFmtId="168" fontId="11" fillId="6" borderId="4" applyNumberFormat="0" applyAlignment="0" applyProtection="0"/>
    <xf numFmtId="168" fontId="12" fillId="0" borderId="6" applyNumberFormat="0" applyFill="0" applyAlignment="0" applyProtection="0"/>
    <xf numFmtId="168" fontId="13" fillId="7" borderId="7" applyNumberFormat="0" applyAlignment="0" applyProtection="0"/>
    <xf numFmtId="168" fontId="14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168" fontId="16" fillId="0" borderId="9" applyNumberFormat="0" applyFill="0" applyAlignment="0" applyProtection="0"/>
    <xf numFmtId="168" fontId="17" fillId="9" borderId="0" applyNumberFormat="0" applyBorder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7" fillId="12" borderId="0" applyNumberFormat="0" applyBorder="0" applyAlignment="0" applyProtection="0"/>
    <xf numFmtId="168" fontId="17" fillId="13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7" fillId="16" borderId="0" applyNumberFormat="0" applyBorder="0" applyAlignment="0" applyProtection="0"/>
    <xf numFmtId="168" fontId="17" fillId="17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7" fillId="20" borderId="0" applyNumberFormat="0" applyBorder="0" applyAlignment="0" applyProtection="0"/>
    <xf numFmtId="168" fontId="17" fillId="21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7" fillId="24" borderId="0" applyNumberFormat="0" applyBorder="0" applyAlignment="0" applyProtection="0"/>
    <xf numFmtId="168" fontId="17" fillId="25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7" fillId="28" borderId="0" applyNumberFormat="0" applyBorder="0" applyAlignment="0" applyProtection="0"/>
    <xf numFmtId="168" fontId="17" fillId="29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7" fillId="32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0" borderId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3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8" fillId="0" borderId="0"/>
  </cellStyleXfs>
  <cellXfs count="473">
    <xf numFmtId="168" fontId="0" fillId="0" borderId="0" xfId="0"/>
    <xf numFmtId="168" fontId="24" fillId="0" borderId="0" xfId="0" applyFont="1" applyAlignment="1">
      <alignment horizontal="center" vertical="center"/>
    </xf>
    <xf numFmtId="168" fontId="24" fillId="33" borderId="0" xfId="0" applyFont="1" applyFill="1"/>
    <xf numFmtId="168" fontId="24" fillId="0" borderId="0" xfId="0" applyFont="1"/>
    <xf numFmtId="168" fontId="26" fillId="33" borderId="0" xfId="0" applyFont="1" applyFill="1" applyAlignment="1">
      <alignment horizontal="center" vertical="center"/>
    </xf>
    <xf numFmtId="168" fontId="21" fillId="0" borderId="0" xfId="0" applyFont="1" applyAlignment="1">
      <alignment horizontal="center" vertical="center" wrapText="1"/>
    </xf>
    <xf numFmtId="168" fontId="21" fillId="0" borderId="0" xfId="0" applyFont="1"/>
    <xf numFmtId="168" fontId="24" fillId="0" borderId="12" xfId="0" applyFont="1" applyBorder="1"/>
    <xf numFmtId="168" fontId="24" fillId="0" borderId="0" xfId="0" applyFont="1" applyBorder="1"/>
    <xf numFmtId="165" fontId="24" fillId="0" borderId="21" xfId="0" applyNumberFormat="1" applyFont="1" applyBorder="1" applyAlignment="1">
      <alignment horizontal="center" vertical="center"/>
    </xf>
    <xf numFmtId="165" fontId="24" fillId="0" borderId="11" xfId="0" applyNumberFormat="1" applyFont="1" applyBorder="1" applyAlignment="1">
      <alignment horizontal="center" vertical="center"/>
    </xf>
    <xf numFmtId="165" fontId="24" fillId="0" borderId="18" xfId="0" applyNumberFormat="1" applyFont="1" applyBorder="1" applyAlignment="1">
      <alignment horizontal="center" vertical="center"/>
    </xf>
    <xf numFmtId="168" fontId="21" fillId="0" borderId="0" xfId="0" applyFont="1" applyBorder="1" applyAlignment="1">
      <alignment horizontal="center" vertical="center" wrapText="1"/>
    </xf>
    <xf numFmtId="168" fontId="21" fillId="0" borderId="0" xfId="0" applyFont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68" fontId="21" fillId="0" borderId="22" xfId="0" applyFont="1" applyBorder="1" applyAlignment="1">
      <alignment horizontal="center" vertical="center"/>
    </xf>
    <xf numFmtId="17" fontId="24" fillId="0" borderId="12" xfId="0" applyNumberFormat="1" applyFont="1" applyBorder="1" applyAlignment="1">
      <alignment horizontal="center" vertical="center"/>
    </xf>
    <xf numFmtId="1" fontId="24" fillId="0" borderId="11" xfId="0" applyNumberFormat="1" applyFont="1" applyBorder="1" applyAlignment="1">
      <alignment horizontal="center" vertical="center"/>
    </xf>
    <xf numFmtId="168" fontId="24" fillId="0" borderId="0" xfId="0" applyFont="1" applyAlignment="1">
      <alignment wrapText="1"/>
    </xf>
    <xf numFmtId="168" fontId="31" fillId="0" borderId="0" xfId="272"/>
    <xf numFmtId="168" fontId="0" fillId="0" borderId="0" xfId="0" applyBorder="1"/>
    <xf numFmtId="168" fontId="21" fillId="0" borderId="22" xfId="0" applyFont="1" applyBorder="1" applyAlignment="1">
      <alignment horizontal="center" vertical="center" wrapText="1"/>
    </xf>
    <xf numFmtId="167" fontId="24" fillId="0" borderId="11" xfId="0" applyNumberFormat="1" applyFont="1" applyBorder="1" applyAlignment="1">
      <alignment horizontal="center" vertical="center"/>
    </xf>
    <xf numFmtId="167" fontId="24" fillId="0" borderId="0" xfId="0" applyNumberFormat="1" applyFont="1" applyBorder="1" applyAlignment="1">
      <alignment horizontal="center" vertical="center"/>
    </xf>
    <xf numFmtId="2" fontId="24" fillId="0" borderId="0" xfId="0" applyNumberFormat="1" applyFont="1" applyBorder="1" applyAlignment="1">
      <alignment horizontal="center" vertical="center"/>
    </xf>
    <xf numFmtId="167" fontId="21" fillId="0" borderId="0" xfId="0" applyNumberFormat="1" applyFont="1"/>
    <xf numFmtId="167" fontId="21" fillId="0" borderId="22" xfId="0" applyNumberFormat="1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/>
    </xf>
    <xf numFmtId="167" fontId="24" fillId="0" borderId="21" xfId="0" applyNumberFormat="1" applyFont="1" applyBorder="1" applyAlignment="1">
      <alignment horizontal="center" vertical="center"/>
    </xf>
    <xf numFmtId="167" fontId="24" fillId="0" borderId="18" xfId="0" applyNumberFormat="1" applyFont="1" applyBorder="1" applyAlignment="1">
      <alignment horizontal="center" vertical="center"/>
    </xf>
    <xf numFmtId="1" fontId="21" fillId="0" borderId="0" xfId="0" applyNumberFormat="1" applyFont="1"/>
    <xf numFmtId="1" fontId="21" fillId="0" borderId="22" xfId="0" applyNumberFormat="1" applyFont="1" applyBorder="1" applyAlignment="1">
      <alignment horizontal="center" vertical="center" wrapText="1"/>
    </xf>
    <xf numFmtId="1" fontId="21" fillId="0" borderId="22" xfId="0" applyNumberFormat="1" applyFont="1" applyBorder="1" applyAlignment="1">
      <alignment horizontal="center" vertical="center"/>
    </xf>
    <xf numFmtId="1" fontId="24" fillId="0" borderId="21" xfId="0" applyNumberFormat="1" applyFont="1" applyBorder="1" applyAlignment="1">
      <alignment horizontal="center" vertical="center"/>
    </xf>
    <xf numFmtId="1" fontId="24" fillId="0" borderId="18" xfId="0" applyNumberFormat="1" applyFont="1" applyBorder="1" applyAlignment="1">
      <alignment horizontal="center" vertical="center"/>
    </xf>
    <xf numFmtId="2" fontId="24" fillId="0" borderId="23" xfId="0" applyNumberFormat="1" applyFont="1" applyBorder="1" applyAlignment="1">
      <alignment horizontal="center" vertical="center"/>
    </xf>
    <xf numFmtId="1" fontId="24" fillId="0" borderId="0" xfId="0" applyNumberFormat="1" applyFont="1" applyBorder="1" applyAlignment="1">
      <alignment horizontal="center" vertical="center"/>
    </xf>
    <xf numFmtId="165" fontId="24" fillId="0" borderId="20" xfId="0" applyNumberFormat="1" applyFont="1" applyBorder="1" applyAlignment="1">
      <alignment horizontal="center" vertical="center"/>
    </xf>
    <xf numFmtId="165" fontId="24" fillId="0" borderId="12" xfId="0" applyNumberFormat="1" applyFont="1" applyBorder="1" applyAlignment="1">
      <alignment horizontal="center" vertical="center"/>
    </xf>
    <xf numFmtId="165" fontId="24" fillId="0" borderId="14" xfId="0" applyNumberFormat="1" applyFont="1" applyBorder="1" applyAlignment="1">
      <alignment horizontal="center" vertical="center"/>
    </xf>
    <xf numFmtId="168" fontId="21" fillId="0" borderId="0" xfId="0" applyFont="1" applyAlignment="1">
      <alignment horizontal="left" vertical="center"/>
    </xf>
    <xf numFmtId="17" fontId="24" fillId="0" borderId="20" xfId="0" applyNumberFormat="1" applyFont="1" applyBorder="1" applyAlignment="1">
      <alignment horizontal="center" vertical="center"/>
    </xf>
    <xf numFmtId="17" fontId="24" fillId="0" borderId="21" xfId="0" applyNumberFormat="1" applyFont="1" applyBorder="1" applyAlignment="1">
      <alignment horizontal="center" vertical="center"/>
    </xf>
    <xf numFmtId="17" fontId="24" fillId="0" borderId="11" xfId="0" applyNumberFormat="1" applyFont="1" applyBorder="1" applyAlignment="1">
      <alignment horizontal="center" vertical="center"/>
    </xf>
    <xf numFmtId="17" fontId="24" fillId="0" borderId="18" xfId="0" applyNumberFormat="1" applyFont="1" applyBorder="1" applyAlignment="1">
      <alignment horizontal="center" vertical="center"/>
    </xf>
    <xf numFmtId="2" fontId="24" fillId="34" borderId="11" xfId="0" applyNumberFormat="1" applyFont="1" applyFill="1" applyBorder="1" applyAlignment="1">
      <alignment horizontal="center" vertical="center"/>
    </xf>
    <xf numFmtId="2" fontId="24" fillId="0" borderId="11" xfId="0" applyNumberFormat="1" applyFont="1" applyBorder="1" applyAlignment="1">
      <alignment horizontal="center" vertical="center"/>
    </xf>
    <xf numFmtId="2" fontId="24" fillId="0" borderId="18" xfId="0" applyNumberFormat="1" applyFont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2" fontId="24" fillId="0" borderId="21" xfId="0" applyNumberFormat="1" applyFont="1" applyBorder="1" applyAlignment="1">
      <alignment horizontal="center" vertical="center"/>
    </xf>
    <xf numFmtId="168" fontId="24" fillId="0" borderId="0" xfId="0" applyFont="1"/>
    <xf numFmtId="2" fontId="24" fillId="0" borderId="0" xfId="0" applyNumberFormat="1" applyFont="1"/>
    <xf numFmtId="2" fontId="21" fillId="0" borderId="22" xfId="0" applyNumberFormat="1" applyFont="1" applyBorder="1" applyAlignment="1">
      <alignment horizontal="center" vertical="center" wrapText="1"/>
    </xf>
    <xf numFmtId="2" fontId="21" fillId="0" borderId="22" xfId="0" applyNumberFormat="1" applyFont="1" applyBorder="1" applyAlignment="1">
      <alignment horizontal="center" vertical="center"/>
    </xf>
    <xf numFmtId="2" fontId="24" fillId="34" borderId="0" xfId="0" applyNumberFormat="1" applyFont="1" applyFill="1" applyBorder="1" applyAlignment="1">
      <alignment horizontal="center" vertical="center"/>
    </xf>
    <xf numFmtId="1" fontId="24" fillId="0" borderId="13" xfId="0" applyNumberFormat="1" applyFont="1" applyFill="1" applyBorder="1" applyAlignment="1">
      <alignment horizontal="center" vertical="center"/>
    </xf>
    <xf numFmtId="1" fontId="24" fillId="0" borderId="13" xfId="0" applyNumberFormat="1" applyFont="1" applyBorder="1" applyAlignment="1">
      <alignment horizontal="center" vertical="center"/>
    </xf>
    <xf numFmtId="2" fontId="24" fillId="0" borderId="10" xfId="0" applyNumberFormat="1" applyFont="1" applyBorder="1" applyAlignment="1">
      <alignment horizontal="center" vertical="center"/>
    </xf>
    <xf numFmtId="2" fontId="21" fillId="0" borderId="0" xfId="0" applyNumberFormat="1" applyFont="1"/>
    <xf numFmtId="2" fontId="24" fillId="0" borderId="23" xfId="0" applyNumberFormat="1" applyFont="1" applyBorder="1"/>
    <xf numFmtId="2" fontId="24" fillId="0" borderId="11" xfId="0" applyNumberFormat="1" applyFont="1" applyBorder="1" applyAlignment="1">
      <alignment horizontal="center"/>
    </xf>
    <xf numFmtId="1" fontId="24" fillId="0" borderId="17" xfId="0" applyNumberFormat="1" applyFont="1" applyBorder="1" applyAlignment="1">
      <alignment horizontal="center" vertical="center"/>
    </xf>
    <xf numFmtId="167" fontId="24" fillId="0" borderId="11" xfId="0" applyNumberFormat="1" applyFont="1" applyBorder="1" applyAlignment="1">
      <alignment horizontal="center"/>
    </xf>
    <xf numFmtId="2" fontId="24" fillId="0" borderId="13" xfId="0" applyNumberFormat="1" applyFont="1" applyBorder="1" applyAlignment="1">
      <alignment horizontal="center" vertical="center"/>
    </xf>
    <xf numFmtId="2" fontId="24" fillId="0" borderId="17" xfId="0" applyNumberFormat="1" applyFont="1" applyBorder="1" applyAlignment="1">
      <alignment horizontal="center" vertical="center"/>
    </xf>
    <xf numFmtId="2" fontId="35" fillId="34" borderId="11" xfId="0" applyNumberFormat="1" applyFont="1" applyFill="1" applyBorder="1" applyAlignment="1">
      <alignment horizontal="center" vertical="center"/>
    </xf>
    <xf numFmtId="2" fontId="35" fillId="34" borderId="0" xfId="0" applyNumberFormat="1" applyFont="1" applyFill="1" applyBorder="1" applyAlignment="1">
      <alignment horizontal="center" vertical="center"/>
    </xf>
    <xf numFmtId="167" fontId="24" fillId="0" borderId="11" xfId="0" applyNumberFormat="1" applyFont="1" applyFill="1" applyBorder="1" applyAlignment="1">
      <alignment horizontal="center" vertical="center"/>
    </xf>
    <xf numFmtId="167" fontId="24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/>
    <xf numFmtId="165" fontId="21" fillId="0" borderId="22" xfId="0" applyNumberFormat="1" applyFont="1" applyBorder="1" applyAlignment="1">
      <alignment horizontal="center" vertical="center" wrapText="1"/>
    </xf>
    <xf numFmtId="165" fontId="21" fillId="0" borderId="22" xfId="0" applyNumberFormat="1" applyFont="1" applyBorder="1" applyAlignment="1">
      <alignment horizontal="center" vertical="center"/>
    </xf>
    <xf numFmtId="165" fontId="24" fillId="0" borderId="0" xfId="0" applyNumberFormat="1" applyFont="1"/>
    <xf numFmtId="2" fontId="24" fillId="0" borderId="0" xfId="0" applyNumberFormat="1" applyFont="1" applyAlignment="1">
      <alignment horizontal="center"/>
    </xf>
    <xf numFmtId="168" fontId="21" fillId="0" borderId="0" xfId="0" applyFont="1" applyFill="1"/>
    <xf numFmtId="2" fontId="24" fillId="0" borderId="0" xfId="0" applyNumberFormat="1" applyFont="1" applyAlignment="1">
      <alignment horizontal="left" vertical="center"/>
    </xf>
    <xf numFmtId="2" fontId="24" fillId="34" borderId="18" xfId="0" applyNumberFormat="1" applyFont="1" applyFill="1" applyBorder="1" applyAlignment="1">
      <alignment horizontal="center" vertical="center"/>
    </xf>
    <xf numFmtId="2" fontId="24" fillId="34" borderId="10" xfId="0" applyNumberFormat="1" applyFont="1" applyFill="1" applyBorder="1" applyAlignment="1">
      <alignment horizontal="center" vertical="center"/>
    </xf>
    <xf numFmtId="2" fontId="24" fillId="0" borderId="24" xfId="0" applyNumberFormat="1" applyFont="1" applyBorder="1" applyAlignment="1">
      <alignment horizontal="center" vertical="center"/>
    </xf>
    <xf numFmtId="1" fontId="24" fillId="0" borderId="0" xfId="0" applyNumberFormat="1" applyFont="1"/>
    <xf numFmtId="165" fontId="21" fillId="0" borderId="23" xfId="0" applyNumberFormat="1" applyFont="1" applyBorder="1"/>
    <xf numFmtId="1" fontId="24" fillId="0" borderId="23" xfId="0" applyNumberFormat="1" applyFont="1" applyBorder="1"/>
    <xf numFmtId="168" fontId="24" fillId="0" borderId="23" xfId="0" applyFont="1" applyBorder="1"/>
    <xf numFmtId="168" fontId="21" fillId="0" borderId="23" xfId="0" applyFont="1" applyBorder="1"/>
    <xf numFmtId="168" fontId="24" fillId="0" borderId="0" xfId="0" applyFont="1" applyAlignment="1"/>
    <xf numFmtId="168" fontId="37" fillId="0" borderId="0" xfId="0" applyFont="1"/>
    <xf numFmtId="168" fontId="37" fillId="34" borderId="0" xfId="0" applyFont="1" applyFill="1"/>
    <xf numFmtId="2" fontId="24" fillId="0" borderId="0" xfId="0" applyNumberFormat="1" applyFont="1"/>
    <xf numFmtId="168" fontId="21" fillId="0" borderId="22" xfId="0" applyFont="1" applyBorder="1" applyAlignment="1">
      <alignment horizontal="center" vertical="center" wrapText="1"/>
    </xf>
    <xf numFmtId="168" fontId="24" fillId="0" borderId="0" xfId="0" applyFont="1" applyAlignment="1">
      <alignment horizontal="center"/>
    </xf>
    <xf numFmtId="168" fontId="21" fillId="0" borderId="22" xfId="0" applyFont="1" applyFill="1" applyBorder="1" applyAlignment="1">
      <alignment horizontal="center" vertical="center"/>
    </xf>
    <xf numFmtId="170" fontId="24" fillId="0" borderId="0" xfId="0" applyNumberFormat="1" applyFont="1"/>
    <xf numFmtId="3" fontId="21" fillId="0" borderId="0" xfId="0" applyNumberFormat="1" applyFont="1"/>
    <xf numFmtId="3" fontId="21" fillId="0" borderId="22" xfId="0" applyNumberFormat="1" applyFont="1" applyBorder="1" applyAlignment="1">
      <alignment horizontal="center" vertical="center" wrapText="1"/>
    </xf>
    <xf numFmtId="3" fontId="21" fillId="0" borderId="22" xfId="0" applyNumberFormat="1" applyFont="1" applyBorder="1" applyAlignment="1">
      <alignment horizontal="center" vertical="center"/>
    </xf>
    <xf numFmtId="3" fontId="24" fillId="0" borderId="21" xfId="0" applyNumberFormat="1" applyFont="1" applyBorder="1" applyAlignment="1">
      <alignment horizontal="center" vertical="center"/>
    </xf>
    <xf numFmtId="3" fontId="24" fillId="0" borderId="11" xfId="0" applyNumberFormat="1" applyFont="1" applyBorder="1" applyAlignment="1">
      <alignment horizontal="center" vertical="center"/>
    </xf>
    <xf numFmtId="3" fontId="24" fillId="0" borderId="0" xfId="0" applyNumberFormat="1" applyFont="1" applyBorder="1" applyAlignment="1">
      <alignment horizontal="center" vertical="center"/>
    </xf>
    <xf numFmtId="3" fontId="24" fillId="0" borderId="11" xfId="0" applyNumberFormat="1" applyFont="1" applyFill="1" applyBorder="1" applyAlignment="1">
      <alignment horizontal="center" vertical="center"/>
    </xf>
    <xf numFmtId="3" fontId="24" fillId="0" borderId="18" xfId="0" applyNumberFormat="1" applyFont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4" fillId="0" borderId="22" xfId="0" applyNumberFormat="1" applyFont="1" applyBorder="1" applyAlignment="1">
      <alignment horizontal="center" vertical="center"/>
    </xf>
    <xf numFmtId="3" fontId="24" fillId="34" borderId="11" xfId="0" applyNumberFormat="1" applyFont="1" applyFill="1" applyBorder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4" fillId="0" borderId="0" xfId="0" applyNumberFormat="1" applyFont="1"/>
    <xf numFmtId="3" fontId="24" fillId="0" borderId="13" xfId="0" applyNumberFormat="1" applyFont="1" applyBorder="1" applyAlignment="1">
      <alignment horizontal="center" vertical="center"/>
    </xf>
    <xf numFmtId="3" fontId="24" fillId="0" borderId="17" xfId="0" applyNumberFormat="1" applyFont="1" applyBorder="1" applyAlignment="1">
      <alignment horizontal="center" vertical="center"/>
    </xf>
    <xf numFmtId="3" fontId="35" fillId="34" borderId="11" xfId="0" applyNumberFormat="1" applyFont="1" applyFill="1" applyBorder="1" applyAlignment="1">
      <alignment horizontal="center" vertical="center"/>
    </xf>
    <xf numFmtId="3" fontId="24" fillId="34" borderId="18" xfId="0" applyNumberFormat="1" applyFont="1" applyFill="1" applyBorder="1" applyAlignment="1">
      <alignment horizontal="center" vertical="center"/>
    </xf>
    <xf numFmtId="3" fontId="24" fillId="0" borderId="0" xfId="0" applyNumberFormat="1" applyFont="1" applyAlignment="1">
      <alignment horizontal="center"/>
    </xf>
    <xf numFmtId="168" fontId="21" fillId="0" borderId="21" xfId="0" applyFont="1" applyBorder="1" applyAlignment="1">
      <alignment horizontal="center"/>
    </xf>
    <xf numFmtId="167" fontId="24" fillId="0" borderId="18" xfId="0" applyNumberFormat="1" applyFont="1" applyBorder="1" applyAlignment="1">
      <alignment horizontal="center"/>
    </xf>
    <xf numFmtId="3" fontId="24" fillId="0" borderId="11" xfId="0" applyNumberFormat="1" applyFont="1" applyFill="1" applyBorder="1" applyAlignment="1">
      <alignment horizontal="center"/>
    </xf>
    <xf numFmtId="3" fontId="24" fillId="0" borderId="23" xfId="0" applyNumberFormat="1" applyFont="1" applyBorder="1"/>
    <xf numFmtId="2" fontId="24" fillId="0" borderId="18" xfId="0" applyNumberFormat="1" applyFont="1" applyBorder="1" applyAlignment="1">
      <alignment horizontal="center"/>
    </xf>
    <xf numFmtId="1" fontId="24" fillId="0" borderId="0" xfId="0" applyNumberFormat="1" applyFont="1" applyAlignment="1">
      <alignment horizontal="center" vertical="center"/>
    </xf>
    <xf numFmtId="1" fontId="24" fillId="0" borderId="0" xfId="0" applyNumberFormat="1" applyFont="1" applyAlignment="1">
      <alignment horizontal="center"/>
    </xf>
    <xf numFmtId="2" fontId="24" fillId="0" borderId="0" xfId="0" applyNumberFormat="1" applyFont="1" applyAlignment="1">
      <alignment wrapText="1"/>
    </xf>
    <xf numFmtId="168" fontId="21" fillId="0" borderId="22" xfId="0" applyFont="1" applyBorder="1" applyAlignment="1">
      <alignment horizontal="center" vertical="center" wrapText="1"/>
    </xf>
    <xf numFmtId="168" fontId="24" fillId="0" borderId="0" xfId="0" applyFont="1" applyAlignment="1">
      <alignment horizontal="center"/>
    </xf>
    <xf numFmtId="17" fontId="24" fillId="0" borderId="14" xfId="0" applyNumberFormat="1" applyFont="1" applyBorder="1" applyAlignment="1">
      <alignment horizontal="center" vertical="center"/>
    </xf>
    <xf numFmtId="168" fontId="24" fillId="35" borderId="0" xfId="0" applyFont="1" applyFill="1" applyAlignment="1">
      <alignment horizontal="center"/>
    </xf>
    <xf numFmtId="1" fontId="24" fillId="35" borderId="0" xfId="0" applyNumberFormat="1" applyFont="1" applyFill="1" applyAlignment="1">
      <alignment horizontal="center"/>
    </xf>
    <xf numFmtId="2" fontId="39" fillId="0" borderId="0" xfId="0" applyNumberFormat="1" applyFont="1" applyBorder="1" applyAlignment="1">
      <alignment horizontal="center" vertical="center"/>
    </xf>
    <xf numFmtId="3" fontId="24" fillId="0" borderId="18" xfId="0" applyNumberFormat="1" applyFont="1" applyFill="1" applyBorder="1" applyAlignment="1">
      <alignment horizontal="center" vertical="center"/>
    </xf>
    <xf numFmtId="167" fontId="21" fillId="0" borderId="21" xfId="0" applyNumberFormat="1" applyFont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/>
    </xf>
    <xf numFmtId="167" fontId="24" fillId="0" borderId="22" xfId="0" applyNumberFormat="1" applyFont="1" applyBorder="1" applyAlignment="1">
      <alignment horizontal="center" vertical="center"/>
    </xf>
    <xf numFmtId="170" fontId="24" fillId="0" borderId="0" xfId="0" applyNumberFormat="1" applyFont="1" applyBorder="1" applyAlignment="1">
      <alignment horizontal="center" vertical="center"/>
    </xf>
    <xf numFmtId="167" fontId="24" fillId="0" borderId="13" xfId="0" applyNumberFormat="1" applyFont="1" applyBorder="1" applyAlignment="1">
      <alignment horizontal="center" vertical="center"/>
    </xf>
    <xf numFmtId="2" fontId="21" fillId="0" borderId="21" xfId="0" applyNumberFormat="1" applyFont="1" applyBorder="1" applyAlignment="1">
      <alignment horizontal="center" vertical="center" wrapText="1"/>
    </xf>
    <xf numFmtId="167" fontId="24" fillId="0" borderId="24" xfId="0" applyNumberFormat="1" applyFont="1" applyBorder="1" applyAlignment="1">
      <alignment horizontal="center" vertical="center"/>
    </xf>
    <xf numFmtId="167" fontId="24" fillId="0" borderId="17" xfId="0" applyNumberFormat="1" applyFont="1" applyBorder="1" applyAlignment="1">
      <alignment horizontal="center" vertical="center"/>
    </xf>
    <xf numFmtId="3" fontId="21" fillId="0" borderId="21" xfId="0" applyNumberFormat="1" applyFont="1" applyBorder="1" applyAlignment="1">
      <alignment horizontal="center" vertical="center" wrapText="1"/>
    </xf>
    <xf numFmtId="168" fontId="21" fillId="0" borderId="0" xfId="0" applyFont="1" applyBorder="1"/>
    <xf numFmtId="2" fontId="24" fillId="0" borderId="0" xfId="0" applyNumberFormat="1" applyFont="1" applyBorder="1"/>
    <xf numFmtId="3" fontId="24" fillId="0" borderId="0" xfId="0" applyNumberFormat="1" applyFont="1" applyBorder="1"/>
    <xf numFmtId="168" fontId="41" fillId="0" borderId="0" xfId="0" applyFont="1" applyFill="1" applyBorder="1"/>
    <xf numFmtId="168" fontId="44" fillId="0" borderId="0" xfId="0" applyFont="1" applyFill="1" applyBorder="1"/>
    <xf numFmtId="168" fontId="0" fillId="0" borderId="0" xfId="0" applyFill="1"/>
    <xf numFmtId="168" fontId="0" fillId="0" borderId="0" xfId="0" applyFill="1" applyBorder="1"/>
    <xf numFmtId="168" fontId="0" fillId="0" borderId="27" xfId="0" applyFill="1" applyBorder="1"/>
    <xf numFmtId="168" fontId="24" fillId="0" borderId="25" xfId="0" applyFont="1" applyFill="1" applyBorder="1" applyAlignment="1">
      <alignment vertical="center"/>
    </xf>
    <xf numFmtId="168" fontId="0" fillId="0" borderId="28" xfId="0" applyFill="1" applyBorder="1"/>
    <xf numFmtId="168" fontId="0" fillId="0" borderId="29" xfId="0" applyFill="1" applyBorder="1"/>
    <xf numFmtId="168" fontId="32" fillId="0" borderId="0" xfId="0" applyFont="1" applyFill="1" applyBorder="1" applyAlignment="1">
      <alignment horizontal="center" vertical="center"/>
    </xf>
    <xf numFmtId="168" fontId="0" fillId="0" borderId="30" xfId="0" applyFill="1" applyBorder="1"/>
    <xf numFmtId="168" fontId="40" fillId="0" borderId="0" xfId="0" applyFont="1" applyFill="1"/>
    <xf numFmtId="168" fontId="42" fillId="0" borderId="0" xfId="0" applyFont="1" applyFill="1"/>
    <xf numFmtId="168" fontId="43" fillId="0" borderId="0" xfId="0" applyFont="1" applyFill="1"/>
    <xf numFmtId="168" fontId="24" fillId="0" borderId="0" xfId="0" applyFont="1" applyFill="1" applyBorder="1" applyAlignment="1">
      <alignment vertical="center"/>
    </xf>
    <xf numFmtId="168" fontId="21" fillId="0" borderId="0" xfId="0" applyFont="1" applyFill="1" applyBorder="1" applyAlignment="1">
      <alignment horizontal="center" vertical="center"/>
    </xf>
    <xf numFmtId="168" fontId="28" fillId="0" borderId="0" xfId="0" applyFont="1" applyFill="1" applyBorder="1" applyAlignment="1">
      <alignment horizontal="center" vertical="center"/>
    </xf>
    <xf numFmtId="164" fontId="34" fillId="0" borderId="0" xfId="0" applyNumberFormat="1" applyFont="1" applyFill="1" applyBorder="1" applyAlignment="1">
      <alignment horizontal="center" vertical="center"/>
    </xf>
    <xf numFmtId="17" fontId="33" fillId="0" borderId="0" xfId="0" applyNumberFormat="1" applyFont="1" applyFill="1" applyBorder="1" applyAlignment="1">
      <alignment horizontal="center" vertical="center"/>
    </xf>
    <xf numFmtId="0" fontId="34" fillId="0" borderId="0" xfId="0" applyNumberFormat="1" applyFont="1" applyFill="1" applyBorder="1" applyAlignment="1">
      <alignment horizontal="center" vertical="center"/>
    </xf>
    <xf numFmtId="168" fontId="17" fillId="0" borderId="0" xfId="0" applyFont="1" applyFill="1" applyBorder="1"/>
    <xf numFmtId="168" fontId="27" fillId="0" borderId="0" xfId="0" applyFont="1" applyFill="1" applyBorder="1" applyAlignment="1">
      <alignment horizontal="center" vertical="center"/>
    </xf>
    <xf numFmtId="168" fontId="24" fillId="0" borderId="0" xfId="0" applyFont="1" applyFill="1" applyBorder="1" applyAlignment="1">
      <alignment horizontal="center" vertical="center"/>
    </xf>
    <xf numFmtId="168" fontId="0" fillId="0" borderId="31" xfId="0" applyFill="1" applyBorder="1"/>
    <xf numFmtId="168" fontId="0" fillId="0" borderId="26" xfId="0" applyFill="1" applyBorder="1"/>
    <xf numFmtId="168" fontId="0" fillId="0" borderId="32" xfId="0" applyFill="1" applyBorder="1"/>
    <xf numFmtId="171" fontId="21" fillId="0" borderId="0" xfId="0" applyNumberFormat="1" applyFont="1"/>
    <xf numFmtId="171" fontId="21" fillId="0" borderId="22" xfId="0" applyNumberFormat="1" applyFont="1" applyBorder="1" applyAlignment="1">
      <alignment horizontal="center" vertical="center" wrapText="1"/>
    </xf>
    <xf numFmtId="171" fontId="21" fillId="0" borderId="22" xfId="0" applyNumberFormat="1" applyFont="1" applyBorder="1" applyAlignment="1">
      <alignment horizontal="center" vertical="center"/>
    </xf>
    <xf numFmtId="171" fontId="24" fillId="0" borderId="21" xfId="0" applyNumberFormat="1" applyFont="1" applyBorder="1" applyAlignment="1">
      <alignment horizontal="center" vertical="center"/>
    </xf>
    <xf numFmtId="171" fontId="24" fillId="0" borderId="11" xfId="0" applyNumberFormat="1" applyFont="1" applyBorder="1" applyAlignment="1">
      <alignment horizontal="center" vertical="center"/>
    </xf>
    <xf numFmtId="171" fontId="24" fillId="0" borderId="11" xfId="0" applyNumberFormat="1" applyFont="1" applyFill="1" applyBorder="1" applyAlignment="1">
      <alignment horizontal="center" vertical="center"/>
    </xf>
    <xf numFmtId="171" fontId="24" fillId="0" borderId="18" xfId="0" applyNumberFormat="1" applyFont="1" applyFill="1" applyBorder="1" applyAlignment="1">
      <alignment horizontal="center" vertical="center"/>
    </xf>
    <xf numFmtId="171" fontId="21" fillId="0" borderId="0" xfId="0" applyNumberFormat="1" applyFont="1" applyFill="1"/>
    <xf numFmtId="167" fontId="24" fillId="0" borderId="21" xfId="0" applyNumberFormat="1" applyFont="1" applyFill="1" applyBorder="1" applyAlignment="1">
      <alignment horizontal="center" vertical="center"/>
    </xf>
    <xf numFmtId="167" fontId="24" fillId="0" borderId="0" xfId="0" applyNumberFormat="1" applyFont="1" applyAlignment="1">
      <alignment horizontal="center"/>
    </xf>
    <xf numFmtId="14" fontId="24" fillId="0" borderId="0" xfId="0" applyNumberFormat="1" applyFont="1"/>
    <xf numFmtId="167" fontId="24" fillId="0" borderId="0" xfId="0" applyNumberFormat="1" applyFont="1"/>
    <xf numFmtId="165" fontId="24" fillId="0" borderId="12" xfId="0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2" fontId="24" fillId="0" borderId="11" xfId="0" applyNumberFormat="1" applyFont="1" applyFill="1" applyBorder="1" applyAlignment="1">
      <alignment horizontal="center" vertical="center"/>
    </xf>
    <xf numFmtId="165" fontId="24" fillId="0" borderId="14" xfId="0" applyNumberFormat="1" applyFont="1" applyFill="1" applyBorder="1" applyAlignment="1">
      <alignment horizontal="center" vertical="center"/>
    </xf>
    <xf numFmtId="167" fontId="24" fillId="0" borderId="18" xfId="0" applyNumberFormat="1" applyFont="1" applyFill="1" applyBorder="1" applyAlignment="1">
      <alignment horizontal="center" vertical="center"/>
    </xf>
    <xf numFmtId="167" fontId="24" fillId="0" borderId="10" xfId="0" applyNumberFormat="1" applyFont="1" applyFill="1" applyBorder="1" applyAlignment="1">
      <alignment horizontal="center" vertical="center"/>
    </xf>
    <xf numFmtId="2" fontId="24" fillId="0" borderId="10" xfId="0" applyNumberFormat="1" applyFont="1" applyFill="1" applyBorder="1" applyAlignment="1">
      <alignment horizontal="center" vertical="center"/>
    </xf>
    <xf numFmtId="168" fontId="24" fillId="0" borderId="0" xfId="0" applyFont="1" applyFill="1"/>
    <xf numFmtId="1" fontId="24" fillId="0" borderId="17" xfId="0" applyNumberFormat="1" applyFont="1" applyFill="1" applyBorder="1" applyAlignment="1">
      <alignment horizontal="center" vertical="center"/>
    </xf>
    <xf numFmtId="2" fontId="24" fillId="0" borderId="18" xfId="0" applyNumberFormat="1" applyFont="1" applyFill="1" applyBorder="1" applyAlignment="1">
      <alignment horizontal="center" vertical="center"/>
    </xf>
    <xf numFmtId="165" fontId="24" fillId="0" borderId="20" xfId="0" applyNumberFormat="1" applyFont="1" applyFill="1" applyBorder="1" applyAlignment="1">
      <alignment horizontal="center" vertical="center"/>
    </xf>
    <xf numFmtId="2" fontId="24" fillId="0" borderId="21" xfId="0" applyNumberFormat="1" applyFont="1" applyFill="1" applyBorder="1" applyAlignment="1">
      <alignment horizontal="center" vertical="center"/>
    </xf>
    <xf numFmtId="167" fontId="24" fillId="0" borderId="0" xfId="0" applyNumberFormat="1" applyFont="1" applyAlignment="1">
      <alignment horizontal="center" vertical="center"/>
    </xf>
    <xf numFmtId="167" fontId="24" fillId="0" borderId="23" xfId="0" applyNumberFormat="1" applyFont="1" applyBorder="1"/>
    <xf numFmtId="3" fontId="24" fillId="0" borderId="21" xfId="0" applyNumberFormat="1" applyFont="1" applyFill="1" applyBorder="1" applyAlignment="1">
      <alignment horizontal="center"/>
    </xf>
    <xf numFmtId="2" fontId="24" fillId="0" borderId="23" xfId="0" applyNumberFormat="1" applyFont="1" applyFill="1" applyBorder="1" applyAlignment="1">
      <alignment horizontal="center"/>
    </xf>
    <xf numFmtId="167" fontId="24" fillId="0" borderId="11" xfId="0" applyNumberFormat="1" applyFont="1" applyFill="1" applyBorder="1" applyAlignment="1">
      <alignment horizontal="center"/>
    </xf>
    <xf numFmtId="167" fontId="24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 applyAlignment="1">
      <alignment horizontal="center"/>
    </xf>
    <xf numFmtId="1" fontId="24" fillId="0" borderId="13" xfId="0" applyNumberFormat="1" applyFont="1" applyFill="1" applyBorder="1" applyAlignment="1">
      <alignment horizontal="center"/>
    </xf>
    <xf numFmtId="167" fontId="21" fillId="0" borderId="23" xfId="0" applyNumberFormat="1" applyFont="1" applyBorder="1"/>
    <xf numFmtId="2" fontId="24" fillId="0" borderId="21" xfId="0" applyNumberFormat="1" applyFont="1" applyFill="1" applyBorder="1" applyAlignment="1">
      <alignment horizontal="center"/>
    </xf>
    <xf numFmtId="2" fontId="24" fillId="0" borderId="24" xfId="0" applyNumberFormat="1" applyFont="1" applyFill="1" applyBorder="1" applyAlignment="1">
      <alignment horizontal="center"/>
    </xf>
    <xf numFmtId="2" fontId="24" fillId="0" borderId="11" xfId="0" applyNumberFormat="1" applyFont="1" applyFill="1" applyBorder="1" applyAlignment="1">
      <alignment horizontal="center"/>
    </xf>
    <xf numFmtId="2" fontId="24" fillId="0" borderId="13" xfId="0" applyNumberFormat="1" applyFont="1" applyFill="1" applyBorder="1" applyAlignment="1">
      <alignment horizontal="center"/>
    </xf>
    <xf numFmtId="167" fontId="24" fillId="0" borderId="18" xfId="0" applyNumberFormat="1" applyFont="1" applyFill="1" applyBorder="1" applyAlignment="1">
      <alignment horizontal="center"/>
    </xf>
    <xf numFmtId="167" fontId="24" fillId="0" borderId="10" xfId="0" applyNumberFormat="1" applyFont="1" applyFill="1" applyBorder="1" applyAlignment="1">
      <alignment horizontal="center"/>
    </xf>
    <xf numFmtId="3" fontId="24" fillId="0" borderId="18" xfId="0" applyNumberFormat="1" applyFont="1" applyFill="1" applyBorder="1" applyAlignment="1">
      <alignment horizontal="center"/>
    </xf>
    <xf numFmtId="2" fontId="24" fillId="0" borderId="17" xfId="0" applyNumberFormat="1" applyFont="1" applyFill="1" applyBorder="1" applyAlignment="1">
      <alignment horizontal="center"/>
    </xf>
    <xf numFmtId="167" fontId="24" fillId="0" borderId="17" xfId="0" applyNumberFormat="1" applyFont="1" applyFill="1" applyBorder="1" applyAlignment="1">
      <alignment horizontal="center" vertical="center"/>
    </xf>
    <xf numFmtId="170" fontId="21" fillId="0" borderId="22" xfId="0" applyNumberFormat="1" applyFont="1" applyBorder="1" applyAlignment="1">
      <alignment horizontal="center" vertical="center"/>
    </xf>
    <xf numFmtId="170" fontId="24" fillId="0" borderId="0" xfId="0" applyNumberFormat="1" applyFont="1" applyFill="1" applyBorder="1" applyAlignment="1">
      <alignment horizontal="center"/>
    </xf>
    <xf numFmtId="170" fontId="24" fillId="0" borderId="0" xfId="0" applyNumberFormat="1" applyFont="1" applyFill="1" applyBorder="1" applyAlignment="1">
      <alignment horizontal="center" vertical="center"/>
    </xf>
    <xf numFmtId="170" fontId="24" fillId="0" borderId="10" xfId="0" applyNumberFormat="1" applyFont="1" applyFill="1" applyBorder="1" applyAlignment="1">
      <alignment horizontal="center" vertical="center"/>
    </xf>
    <xf numFmtId="170" fontId="24" fillId="0" borderId="23" xfId="0" applyNumberFormat="1" applyFont="1" applyBorder="1"/>
    <xf numFmtId="168" fontId="21" fillId="0" borderId="22" xfId="0" applyFont="1" applyBorder="1" applyAlignment="1">
      <alignment horizontal="center" vertical="center" wrapText="1"/>
    </xf>
    <xf numFmtId="2" fontId="21" fillId="0" borderId="22" xfId="0" applyNumberFormat="1" applyFont="1" applyBorder="1" applyAlignment="1">
      <alignment horizontal="center" vertical="center" wrapText="1"/>
    </xf>
    <xf numFmtId="170" fontId="21" fillId="0" borderId="22" xfId="0" applyNumberFormat="1" applyFont="1" applyBorder="1" applyAlignment="1">
      <alignment horizontal="center" vertical="center" wrapText="1"/>
    </xf>
    <xf numFmtId="170" fontId="21" fillId="0" borderId="21" xfId="0" applyNumberFormat="1" applyFont="1" applyBorder="1" applyAlignment="1">
      <alignment horizontal="center" vertical="center"/>
    </xf>
    <xf numFmtId="170" fontId="24" fillId="0" borderId="0" xfId="0" applyNumberFormat="1" applyFont="1" applyBorder="1"/>
    <xf numFmtId="170" fontId="24" fillId="0" borderId="0" xfId="0" applyNumberFormat="1" applyFont="1" applyAlignment="1">
      <alignment horizontal="center" vertical="center"/>
    </xf>
    <xf numFmtId="167" fontId="24" fillId="0" borderId="13" xfId="0" applyNumberFormat="1" applyFont="1" applyFill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2" fontId="21" fillId="0" borderId="22" xfId="0" applyNumberFormat="1" applyFont="1" applyBorder="1" applyAlignment="1">
      <alignment horizontal="center" vertical="center" wrapText="1"/>
    </xf>
    <xf numFmtId="167" fontId="24" fillId="0" borderId="0" xfId="0" applyNumberFormat="1" applyFont="1" applyFill="1" applyBorder="1" applyAlignment="1">
      <alignment horizontal="center" vertical="center"/>
    </xf>
    <xf numFmtId="165" fontId="21" fillId="0" borderId="15" xfId="0" applyNumberFormat="1" applyFont="1" applyBorder="1" applyAlignment="1">
      <alignment horizontal="center" vertical="center" wrapText="1"/>
    </xf>
    <xf numFmtId="3" fontId="21" fillId="0" borderId="19" xfId="0" applyNumberFormat="1" applyFont="1" applyBorder="1" applyAlignment="1">
      <alignment horizontal="center" vertical="center" wrapText="1"/>
    </xf>
    <xf numFmtId="3" fontId="21" fillId="0" borderId="19" xfId="0" applyNumberFormat="1" applyFont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 wrapText="1"/>
    </xf>
    <xf numFmtId="2" fontId="21" fillId="0" borderId="0" xfId="0" applyNumberFormat="1" applyFont="1" applyBorder="1" applyAlignment="1">
      <alignment horizontal="center" vertical="center"/>
    </xf>
    <xf numFmtId="2" fontId="21" fillId="0" borderId="22" xfId="0" applyNumberFormat="1" applyFont="1" applyBorder="1" applyAlignment="1">
      <alignment horizontal="center" vertical="center" wrapText="1"/>
    </xf>
    <xf numFmtId="0" fontId="24" fillId="0" borderId="0" xfId="0" applyNumberFormat="1" applyFont="1"/>
    <xf numFmtId="0" fontId="21" fillId="0" borderId="22" xfId="0" applyNumberFormat="1" applyFont="1" applyBorder="1" applyAlignment="1">
      <alignment horizontal="center" vertical="center" wrapText="1"/>
    </xf>
    <xf numFmtId="0" fontId="21" fillId="0" borderId="22" xfId="0" applyNumberFormat="1" applyFont="1" applyBorder="1" applyAlignment="1">
      <alignment horizontal="center" vertical="center"/>
    </xf>
    <xf numFmtId="0" fontId="24" fillId="0" borderId="11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13" xfId="0" applyNumberFormat="1" applyFont="1" applyFill="1" applyBorder="1" applyAlignment="1">
      <alignment horizontal="center" vertical="center"/>
    </xf>
    <xf numFmtId="14" fontId="21" fillId="0" borderId="0" xfId="0" applyNumberFormat="1" applyFont="1"/>
    <xf numFmtId="14" fontId="21" fillId="0" borderId="22" xfId="0" applyNumberFormat="1" applyFont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73" fontId="24" fillId="0" borderId="0" xfId="0" applyNumberFormat="1" applyFont="1" applyAlignment="1">
      <alignment horizontal="center"/>
    </xf>
    <xf numFmtId="168" fontId="21" fillId="0" borderId="0" xfId="0" applyFont="1" applyAlignment="1">
      <alignment horizontal="center"/>
    </xf>
    <xf numFmtId="171" fontId="21" fillId="0" borderId="0" xfId="0" applyNumberFormat="1" applyFont="1" applyAlignment="1">
      <alignment horizontal="center"/>
    </xf>
    <xf numFmtId="167" fontId="21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168" fontId="24" fillId="0" borderId="0" xfId="0" applyFont="1" applyAlignment="1">
      <alignment horizontal="left" vertical="center"/>
    </xf>
    <xf numFmtId="167" fontId="21" fillId="0" borderId="0" xfId="0" applyNumberFormat="1" applyFont="1" applyBorder="1" applyAlignment="1">
      <alignment horizontal="center" vertical="center"/>
    </xf>
    <xf numFmtId="168" fontId="24" fillId="0" borderId="0" xfId="0" applyFont="1" applyBorder="1" applyAlignment="1">
      <alignment horizontal="center" vertical="center"/>
    </xf>
    <xf numFmtId="168" fontId="24" fillId="0" borderId="22" xfId="0" applyFont="1" applyBorder="1" applyAlignment="1">
      <alignment horizontal="left" vertical="center"/>
    </xf>
    <xf numFmtId="173" fontId="24" fillId="0" borderId="0" xfId="0" applyNumberFormat="1" applyFont="1" applyAlignment="1">
      <alignment horizontal="center" vertical="center"/>
    </xf>
    <xf numFmtId="1" fontId="21" fillId="0" borderId="22" xfId="0" applyNumberFormat="1" applyFont="1" applyBorder="1" applyAlignment="1">
      <alignment horizontal="center" vertical="center" wrapText="1"/>
    </xf>
    <xf numFmtId="1" fontId="21" fillId="0" borderId="0" xfId="0" applyNumberFormat="1" applyFont="1" applyBorder="1" applyAlignment="1">
      <alignment horizontal="center" vertical="center" wrapText="1"/>
    </xf>
    <xf numFmtId="1" fontId="21" fillId="0" borderId="0" xfId="0" applyNumberFormat="1" applyFont="1" applyBorder="1" applyAlignment="1">
      <alignment horizontal="center" vertical="center"/>
    </xf>
    <xf numFmtId="171" fontId="24" fillId="0" borderId="18" xfId="0" applyNumberFormat="1" applyFont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68" fontId="24" fillId="0" borderId="0" xfId="0" applyFont="1" applyAlignment="1">
      <alignment horizontal="center"/>
    </xf>
    <xf numFmtId="1" fontId="39" fillId="0" borderId="0" xfId="0" applyNumberFormat="1" applyFont="1" applyBorder="1" applyAlignment="1">
      <alignment horizontal="center" vertical="center"/>
    </xf>
    <xf numFmtId="168" fontId="31" fillId="0" borderId="13" xfId="272" applyBorder="1"/>
    <xf numFmtId="2" fontId="24" fillId="0" borderId="13" xfId="0" applyNumberFormat="1" applyFont="1" applyFill="1" applyBorder="1" applyAlignment="1">
      <alignment horizontal="center" vertical="center"/>
    </xf>
    <xf numFmtId="2" fontId="24" fillId="0" borderId="24" xfId="0" applyNumberFormat="1" applyFont="1" applyFill="1" applyBorder="1" applyAlignment="1">
      <alignment horizontal="center" vertical="center"/>
    </xf>
    <xf numFmtId="2" fontId="24" fillId="0" borderId="17" xfId="0" applyNumberFormat="1" applyFont="1" applyFill="1" applyBorder="1" applyAlignment="1">
      <alignment horizontal="center" vertical="center"/>
    </xf>
    <xf numFmtId="14" fontId="21" fillId="0" borderId="18" xfId="0" applyNumberFormat="1" applyFont="1" applyBorder="1" applyAlignment="1">
      <alignment horizontal="center" vertical="center" wrapText="1"/>
    </xf>
    <xf numFmtId="0" fontId="21" fillId="0" borderId="18" xfId="0" applyNumberFormat="1" applyFont="1" applyBorder="1" applyAlignment="1">
      <alignment horizontal="center" vertical="center" wrapText="1"/>
    </xf>
    <xf numFmtId="165" fontId="24" fillId="0" borderId="11" xfId="0" applyNumberFormat="1" applyFont="1" applyFill="1" applyBorder="1" applyAlignment="1">
      <alignment horizontal="center" vertical="center"/>
    </xf>
    <xf numFmtId="3" fontId="24" fillId="0" borderId="13" xfId="0" applyNumberFormat="1" applyFont="1" applyFill="1" applyBorder="1" applyAlignment="1">
      <alignment horizontal="center" vertical="center"/>
    </xf>
    <xf numFmtId="165" fontId="24" fillId="0" borderId="18" xfId="0" applyNumberFormat="1" applyFont="1" applyFill="1" applyBorder="1" applyAlignment="1">
      <alignment horizontal="center" vertical="center"/>
    </xf>
    <xf numFmtId="3" fontId="24" fillId="0" borderId="17" xfId="0" applyNumberFormat="1" applyFont="1" applyFill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68" fontId="24" fillId="0" borderId="0" xfId="0" applyFont="1" applyAlignment="1">
      <alignment horizontal="center"/>
    </xf>
    <xf numFmtId="2" fontId="24" fillId="0" borderId="23" xfId="0" applyNumberFormat="1" applyFont="1" applyFill="1" applyBorder="1" applyAlignment="1">
      <alignment horizontal="center" vertical="center"/>
    </xf>
    <xf numFmtId="170" fontId="24" fillId="35" borderId="0" xfId="0" applyNumberFormat="1" applyFont="1" applyFill="1" applyAlignment="1">
      <alignment horizontal="center"/>
    </xf>
    <xf numFmtId="0" fontId="45" fillId="0" borderId="0" xfId="0" applyNumberFormat="1" applyFont="1" applyFill="1" applyAlignment="1">
      <alignment horizontal="center"/>
    </xf>
    <xf numFmtId="0" fontId="46" fillId="0" borderId="0" xfId="0" applyNumberFormat="1" applyFont="1" applyFill="1" applyBorder="1" applyAlignment="1">
      <alignment horizontal="center"/>
    </xf>
    <xf numFmtId="168" fontId="0" fillId="0" borderId="0" xfId="0" applyFill="1" applyBorder="1" applyAlignment="1">
      <alignment wrapText="1"/>
    </xf>
    <xf numFmtId="9" fontId="24" fillId="0" borderId="0" xfId="315" applyFont="1" applyBorder="1"/>
    <xf numFmtId="168" fontId="24" fillId="0" borderId="0" xfId="0" applyNumberFormat="1" applyFont="1" applyBorder="1"/>
    <xf numFmtId="4" fontId="22" fillId="0" borderId="0" xfId="316" applyNumberFormat="1" applyFont="1" applyFill="1" applyBorder="1" applyAlignment="1">
      <alignment horizontal="center"/>
    </xf>
    <xf numFmtId="168" fontId="29" fillId="0" borderId="0" xfId="316" applyNumberFormat="1" applyFont="1" applyFill="1" applyBorder="1" applyAlignment="1">
      <alignment horizontal="left"/>
    </xf>
    <xf numFmtId="4" fontId="22" fillId="0" borderId="22" xfId="316" applyNumberFormat="1" applyFont="1" applyFill="1" applyBorder="1" applyAlignment="1">
      <alignment horizontal="center"/>
    </xf>
    <xf numFmtId="4" fontId="22" fillId="0" borderId="14" xfId="316" applyNumberFormat="1" applyFont="1" applyFill="1" applyBorder="1" applyAlignment="1">
      <alignment horizontal="center"/>
    </xf>
    <xf numFmtId="9" fontId="24" fillId="0" borderId="17" xfId="315" applyFont="1" applyFill="1" applyBorder="1" applyAlignment="1">
      <alignment horizontal="center" vertical="center"/>
    </xf>
    <xf numFmtId="9" fontId="24" fillId="0" borderId="10" xfId="315" applyFont="1" applyFill="1" applyBorder="1" applyAlignment="1">
      <alignment horizontal="center" vertical="center"/>
    </xf>
    <xf numFmtId="9" fontId="24" fillId="0" borderId="13" xfId="315" applyFont="1" applyFill="1" applyBorder="1" applyAlignment="1">
      <alignment horizontal="center" vertical="center"/>
    </xf>
    <xf numFmtId="9" fontId="24" fillId="0" borderId="0" xfId="315" applyFont="1" applyFill="1" applyBorder="1" applyAlignment="1">
      <alignment horizontal="center" vertical="center"/>
    </xf>
    <xf numFmtId="4" fontId="22" fillId="0" borderId="18" xfId="316" applyNumberFormat="1" applyFont="1" applyFill="1" applyBorder="1" applyAlignment="1">
      <alignment horizontal="center"/>
    </xf>
    <xf numFmtId="167" fontId="21" fillId="0" borderId="15" xfId="0" applyNumberFormat="1" applyFont="1" applyBorder="1" applyAlignment="1">
      <alignment horizontal="center" vertical="center" wrapText="1"/>
    </xf>
    <xf numFmtId="167" fontId="21" fillId="0" borderId="16" xfId="0" applyNumberFormat="1" applyFont="1" applyBorder="1" applyAlignment="1">
      <alignment horizontal="center" vertical="center" wrapText="1"/>
    </xf>
    <xf numFmtId="168" fontId="21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4" fontId="21" fillId="0" borderId="22" xfId="0" applyNumberFormat="1" applyFont="1" applyBorder="1" applyAlignment="1">
      <alignment horizontal="center" vertical="center" wrapText="1"/>
    </xf>
    <xf numFmtId="2" fontId="21" fillId="0" borderId="22" xfId="0" applyNumberFormat="1" applyFont="1" applyBorder="1" applyAlignment="1">
      <alignment horizontal="center" vertical="center" wrapText="1"/>
    </xf>
    <xf numFmtId="168" fontId="24" fillId="35" borderId="0" xfId="0" applyFont="1" applyFill="1" applyAlignment="1">
      <alignment horizontal="center"/>
    </xf>
    <xf numFmtId="168" fontId="21" fillId="0" borderId="22" xfId="0" applyFont="1" applyFill="1" applyBorder="1" applyAlignment="1">
      <alignment horizontal="center" vertical="center" wrapText="1"/>
    </xf>
    <xf numFmtId="168" fontId="21" fillId="0" borderId="22" xfId="0" applyFont="1" applyBorder="1" applyAlignment="1">
      <alignment horizontal="center" vertical="center" wrapText="1"/>
    </xf>
    <xf numFmtId="175" fontId="21" fillId="0" borderId="22" xfId="0" applyNumberFormat="1" applyFont="1" applyBorder="1" applyAlignment="1">
      <alignment horizontal="center" vertical="center" wrapText="1"/>
    </xf>
    <xf numFmtId="175" fontId="21" fillId="0" borderId="22" xfId="0" applyNumberFormat="1" applyFont="1" applyBorder="1" applyAlignment="1">
      <alignment horizontal="center" vertical="center"/>
    </xf>
    <xf numFmtId="175" fontId="21" fillId="0" borderId="19" xfId="0" applyNumberFormat="1" applyFont="1" applyBorder="1" applyAlignment="1">
      <alignment horizontal="center" vertical="center"/>
    </xf>
    <xf numFmtId="167" fontId="24" fillId="0" borderId="12" xfId="0" applyNumberFormat="1" applyFont="1" applyFill="1" applyBorder="1" applyAlignment="1">
      <alignment horizontal="center" vertical="center"/>
    </xf>
    <xf numFmtId="167" fontId="21" fillId="0" borderId="22" xfId="0" applyNumberFormat="1" applyFont="1" applyFill="1" applyBorder="1" applyAlignment="1">
      <alignment horizontal="center" vertical="center" wrapText="1"/>
    </xf>
    <xf numFmtId="167" fontId="21" fillId="0" borderId="22" xfId="0" applyNumberFormat="1" applyFont="1" applyFill="1" applyBorder="1" applyAlignment="1">
      <alignment horizontal="center" vertical="center"/>
    </xf>
    <xf numFmtId="2" fontId="21" fillId="0" borderId="0" xfId="0" applyNumberFormat="1" applyFont="1" applyAlignment="1">
      <alignment horizontal="center"/>
    </xf>
    <xf numFmtId="175" fontId="21" fillId="0" borderId="0" xfId="0" applyNumberFormat="1" applyFont="1" applyAlignment="1">
      <alignment horizontal="center"/>
    </xf>
    <xf numFmtId="175" fontId="24" fillId="0" borderId="24" xfId="0" applyNumberFormat="1" applyFont="1" applyBorder="1" applyAlignment="1">
      <alignment horizontal="center" vertical="center"/>
    </xf>
    <xf numFmtId="175" fontId="24" fillId="0" borderId="13" xfId="0" applyNumberFormat="1" applyFont="1" applyBorder="1" applyAlignment="1">
      <alignment horizontal="center" vertical="center"/>
    </xf>
    <xf numFmtId="175" fontId="24" fillId="0" borderId="17" xfId="0" applyNumberFormat="1" applyFont="1" applyBorder="1" applyAlignment="1">
      <alignment horizontal="center" vertical="center"/>
    </xf>
    <xf numFmtId="167" fontId="21" fillId="0" borderId="0" xfId="0" applyNumberFormat="1" applyFont="1" applyFill="1" applyAlignment="1">
      <alignment horizontal="center"/>
    </xf>
    <xf numFmtId="171" fontId="24" fillId="0" borderId="24" xfId="0" applyNumberFormat="1" applyFont="1" applyBorder="1" applyAlignment="1">
      <alignment horizontal="center" vertical="center"/>
    </xf>
    <xf numFmtId="171" fontId="24" fillId="0" borderId="13" xfId="0" applyNumberFormat="1" applyFont="1" applyBorder="1" applyAlignment="1">
      <alignment horizontal="center" vertical="center"/>
    </xf>
    <xf numFmtId="171" fontId="24" fillId="0" borderId="17" xfId="0" applyNumberFormat="1" applyFont="1" applyBorder="1" applyAlignment="1">
      <alignment horizontal="center" vertical="center"/>
    </xf>
    <xf numFmtId="171" fontId="24" fillId="0" borderId="19" xfId="0" applyNumberFormat="1" applyFont="1" applyBorder="1" applyAlignment="1">
      <alignment horizontal="center" vertical="center"/>
    </xf>
    <xf numFmtId="3" fontId="24" fillId="0" borderId="19" xfId="0" applyNumberFormat="1" applyFont="1" applyBorder="1" applyAlignment="1">
      <alignment horizontal="center" vertical="center"/>
    </xf>
    <xf numFmtId="171" fontId="24" fillId="0" borderId="20" xfId="0" applyNumberFormat="1" applyFont="1" applyBorder="1" applyAlignment="1">
      <alignment horizontal="center" vertical="center"/>
    </xf>
    <xf numFmtId="171" fontId="24" fillId="0" borderId="12" xfId="0" applyNumberFormat="1" applyFont="1" applyBorder="1" applyAlignment="1">
      <alignment horizontal="center" vertical="center"/>
    </xf>
    <xf numFmtId="171" fontId="24" fillId="0" borderId="12" xfId="0" applyNumberFormat="1" applyFont="1" applyFill="1" applyBorder="1" applyAlignment="1">
      <alignment horizontal="center" vertical="center"/>
    </xf>
    <xf numFmtId="171" fontId="24" fillId="0" borderId="14" xfId="0" applyNumberFormat="1" applyFont="1" applyBorder="1" applyAlignment="1">
      <alignment horizontal="center" vertical="center"/>
    </xf>
    <xf numFmtId="171" fontId="24" fillId="0" borderId="21" xfId="0" applyNumberFormat="1" applyFont="1" applyFill="1" applyBorder="1" applyAlignment="1">
      <alignment horizontal="center" vertical="center"/>
    </xf>
    <xf numFmtId="171" fontId="24" fillId="0" borderId="0" xfId="0" applyNumberFormat="1" applyFont="1" applyFill="1" applyAlignment="1">
      <alignment horizontal="center"/>
    </xf>
    <xf numFmtId="172" fontId="24" fillId="0" borderId="21" xfId="0" applyNumberFormat="1" applyFont="1" applyBorder="1" applyAlignment="1">
      <alignment horizontal="center" vertical="center"/>
    </xf>
    <xf numFmtId="172" fontId="24" fillId="0" borderId="11" xfId="0" applyNumberFormat="1" applyFont="1" applyBorder="1" applyAlignment="1">
      <alignment horizontal="center" vertical="center"/>
    </xf>
    <xf numFmtId="172" fontId="24" fillId="0" borderId="11" xfId="0" applyNumberFormat="1" applyFont="1" applyFill="1" applyBorder="1" applyAlignment="1">
      <alignment horizontal="center" vertical="center"/>
    </xf>
    <xf numFmtId="171" fontId="24" fillId="0" borderId="24" xfId="0" applyNumberFormat="1" applyFont="1" applyFill="1" applyBorder="1" applyAlignment="1">
      <alignment horizontal="center" vertical="center"/>
    </xf>
    <xf numFmtId="171" fontId="24" fillId="0" borderId="13" xfId="0" applyNumberFormat="1" applyFont="1" applyFill="1" applyBorder="1" applyAlignment="1">
      <alignment horizontal="center" vertical="center"/>
    </xf>
    <xf numFmtId="171" fontId="24" fillId="0" borderId="17" xfId="0" applyNumberFormat="1" applyFont="1" applyFill="1" applyBorder="1" applyAlignment="1">
      <alignment horizontal="center" vertical="center"/>
    </xf>
    <xf numFmtId="3" fontId="24" fillId="0" borderId="20" xfId="0" applyNumberFormat="1" applyFont="1" applyBorder="1" applyAlignment="1">
      <alignment horizontal="center" vertical="center"/>
    </xf>
    <xf numFmtId="3" fontId="24" fillId="0" borderId="12" xfId="0" applyNumberFormat="1" applyFont="1" applyBorder="1" applyAlignment="1">
      <alignment horizontal="center" vertical="center"/>
    </xf>
    <xf numFmtId="3" fontId="24" fillId="0" borderId="12" xfId="0" applyNumberFormat="1" applyFont="1" applyFill="1" applyBorder="1" applyAlignment="1">
      <alignment horizontal="center" vertical="center"/>
    </xf>
    <xf numFmtId="3" fontId="24" fillId="0" borderId="14" xfId="0" applyNumberFormat="1" applyFont="1" applyBorder="1" applyAlignment="1">
      <alignment horizontal="center" vertical="center"/>
    </xf>
    <xf numFmtId="174" fontId="24" fillId="0" borderId="19" xfId="0" applyNumberFormat="1" applyFont="1" applyBorder="1" applyAlignment="1">
      <alignment horizontal="center" vertical="center"/>
    </xf>
    <xf numFmtId="167" fontId="38" fillId="0" borderId="21" xfId="0" applyNumberFormat="1" applyFont="1" applyBorder="1" applyAlignment="1">
      <alignment horizontal="center" vertical="center"/>
    </xf>
    <xf numFmtId="171" fontId="47" fillId="0" borderId="11" xfId="0" applyNumberFormat="1" applyFont="1" applyBorder="1" applyAlignment="1">
      <alignment horizontal="center" vertical="center"/>
    </xf>
    <xf numFmtId="175" fontId="24" fillId="0" borderId="11" xfId="0" applyNumberFormat="1" applyFont="1" applyFill="1" applyBorder="1" applyAlignment="1">
      <alignment horizontal="center" vertical="center"/>
    </xf>
    <xf numFmtId="175" fontId="24" fillId="0" borderId="18" xfId="0" applyNumberFormat="1" applyFont="1" applyFill="1" applyBorder="1" applyAlignment="1">
      <alignment horizontal="center" vertical="center"/>
    </xf>
    <xf numFmtId="172" fontId="24" fillId="0" borderId="13" xfId="0" applyNumberFormat="1" applyFont="1" applyFill="1" applyBorder="1" applyAlignment="1">
      <alignment horizontal="center" vertical="center"/>
    </xf>
    <xf numFmtId="172" fontId="24" fillId="0" borderId="18" xfId="0" applyNumberFormat="1" applyFont="1" applyFill="1" applyBorder="1" applyAlignment="1">
      <alignment horizontal="center" vertical="center"/>
    </xf>
    <xf numFmtId="167" fontId="24" fillId="34" borderId="0" xfId="0" applyNumberFormat="1" applyFont="1" applyFill="1" applyBorder="1" applyAlignment="1">
      <alignment horizontal="center" vertical="center"/>
    </xf>
    <xf numFmtId="171" fontId="24" fillId="34" borderId="11" xfId="0" applyNumberFormat="1" applyFont="1" applyFill="1" applyBorder="1" applyAlignment="1">
      <alignment horizontal="center" vertical="center"/>
    </xf>
    <xf numFmtId="167" fontId="24" fillId="34" borderId="10" xfId="0" applyNumberFormat="1" applyFont="1" applyFill="1" applyBorder="1" applyAlignment="1">
      <alignment horizontal="center" vertical="center"/>
    </xf>
    <xf numFmtId="171" fontId="24" fillId="34" borderId="18" xfId="0" applyNumberFormat="1" applyFont="1" applyFill="1" applyBorder="1" applyAlignment="1">
      <alignment horizontal="center" vertical="center"/>
    </xf>
    <xf numFmtId="175" fontId="24" fillId="0" borderId="11" xfId="0" applyNumberFormat="1" applyFont="1" applyBorder="1" applyAlignment="1">
      <alignment horizontal="center" vertical="center"/>
    </xf>
    <xf numFmtId="175" fontId="24" fillId="0" borderId="22" xfId="0" applyNumberFormat="1" applyFont="1" applyBorder="1" applyAlignment="1">
      <alignment horizontal="center" vertical="center"/>
    </xf>
    <xf numFmtId="175" fontId="24" fillId="0" borderId="21" xfId="0" applyNumberFormat="1" applyFont="1" applyBorder="1" applyAlignment="1">
      <alignment horizontal="center" vertical="center"/>
    </xf>
    <xf numFmtId="175" fontId="24" fillId="0" borderId="18" xfId="0" applyNumberFormat="1" applyFont="1" applyBorder="1" applyAlignment="1">
      <alignment horizontal="center" vertical="center"/>
    </xf>
    <xf numFmtId="172" fontId="24" fillId="0" borderId="22" xfId="0" applyNumberFormat="1" applyFont="1" applyBorder="1" applyAlignment="1">
      <alignment horizontal="center" vertical="center"/>
    </xf>
    <xf numFmtId="167" fontId="24" fillId="34" borderId="11" xfId="0" applyNumberFormat="1" applyFont="1" applyFill="1" applyBorder="1" applyAlignment="1">
      <alignment horizontal="center" vertical="center"/>
    </xf>
    <xf numFmtId="167" fontId="24" fillId="34" borderId="11" xfId="0" applyNumberFormat="1" applyFont="1" applyFill="1" applyBorder="1" applyAlignment="1">
      <alignment horizontal="left" vertical="center"/>
    </xf>
    <xf numFmtId="1" fontId="24" fillId="34" borderId="13" xfId="0" applyNumberFormat="1" applyFont="1" applyFill="1" applyBorder="1" applyAlignment="1">
      <alignment horizontal="center" vertical="center"/>
    </xf>
    <xf numFmtId="168" fontId="21" fillId="34" borderId="33" xfId="0" applyFont="1" applyFill="1" applyBorder="1" applyAlignment="1">
      <alignment horizontal="center" vertical="center"/>
    </xf>
    <xf numFmtId="168" fontId="21" fillId="34" borderId="34" xfId="0" applyFont="1" applyFill="1" applyBorder="1" applyAlignment="1">
      <alignment horizontal="center" vertical="center"/>
    </xf>
    <xf numFmtId="3" fontId="21" fillId="34" borderId="33" xfId="0" applyNumberFormat="1" applyFont="1" applyFill="1" applyBorder="1" applyAlignment="1">
      <alignment horizontal="center" vertical="center"/>
    </xf>
    <xf numFmtId="167" fontId="21" fillId="34" borderId="34" xfId="0" applyNumberFormat="1" applyFont="1" applyFill="1" applyBorder="1" applyAlignment="1">
      <alignment horizontal="center" vertical="center"/>
    </xf>
    <xf numFmtId="167" fontId="21" fillId="34" borderId="33" xfId="0" applyNumberFormat="1" applyFont="1" applyFill="1" applyBorder="1" applyAlignment="1">
      <alignment horizontal="center" vertical="center"/>
    </xf>
    <xf numFmtId="1" fontId="47" fillId="0" borderId="13" xfId="0" applyNumberFormat="1" applyFont="1" applyBorder="1" applyAlignment="1">
      <alignment horizontal="center" vertical="center"/>
    </xf>
    <xf numFmtId="167" fontId="24" fillId="34" borderId="13" xfId="0" applyNumberFormat="1" applyFont="1" applyFill="1" applyBorder="1" applyAlignment="1">
      <alignment horizontal="center" vertical="center"/>
    </xf>
    <xf numFmtId="167" fontId="24" fillId="34" borderId="11" xfId="0" quotePrefix="1" applyNumberFormat="1" applyFont="1" applyFill="1" applyBorder="1" applyAlignment="1">
      <alignment horizontal="center" vertical="center"/>
    </xf>
    <xf numFmtId="167" fontId="21" fillId="34" borderId="35" xfId="0" applyNumberFormat="1" applyFont="1" applyFill="1" applyBorder="1" applyAlignment="1">
      <alignment horizontal="center" vertical="center"/>
    </xf>
    <xf numFmtId="2" fontId="47" fillId="0" borderId="13" xfId="0" applyNumberFormat="1" applyFont="1" applyFill="1" applyBorder="1" applyAlignment="1">
      <alignment horizontal="center" vertical="center"/>
    </xf>
    <xf numFmtId="0" fontId="21" fillId="34" borderId="21" xfId="0" applyNumberFormat="1" applyFont="1" applyFill="1" applyBorder="1" applyAlignment="1">
      <alignment horizontal="center" vertical="center"/>
    </xf>
    <xf numFmtId="0" fontId="24" fillId="34" borderId="20" xfId="0" applyNumberFormat="1" applyFont="1" applyFill="1" applyBorder="1" applyAlignment="1">
      <alignment vertical="center"/>
    </xf>
    <xf numFmtId="0" fontId="24" fillId="34" borderId="21" xfId="0" applyNumberFormat="1" applyFont="1" applyFill="1" applyBorder="1" applyAlignment="1">
      <alignment vertical="center"/>
    </xf>
    <xf numFmtId="0" fontId="24" fillId="34" borderId="23" xfId="0" applyNumberFormat="1" applyFont="1" applyFill="1" applyBorder="1" applyAlignment="1">
      <alignment vertical="center"/>
    </xf>
    <xf numFmtId="0" fontId="24" fillId="34" borderId="24" xfId="0" applyNumberFormat="1" applyFont="1" applyFill="1" applyBorder="1" applyAlignment="1">
      <alignment vertical="center"/>
    </xf>
    <xf numFmtId="0" fontId="24" fillId="34" borderId="11" xfId="0" applyNumberFormat="1" applyFont="1" applyFill="1" applyBorder="1" applyAlignment="1">
      <alignment horizontal="center" vertical="center"/>
    </xf>
    <xf numFmtId="0" fontId="24" fillId="34" borderId="0" xfId="0" applyNumberFormat="1" applyFont="1" applyFill="1" applyBorder="1" applyAlignment="1">
      <alignment horizontal="center" vertical="center"/>
    </xf>
    <xf numFmtId="0" fontId="24" fillId="34" borderId="13" xfId="0" applyNumberFormat="1" applyFont="1" applyFill="1" applyBorder="1" applyAlignment="1">
      <alignment horizontal="center" vertical="center"/>
    </xf>
    <xf numFmtId="0" fontId="24" fillId="34" borderId="12" xfId="0" applyNumberFormat="1" applyFont="1" applyFill="1" applyBorder="1" applyAlignment="1">
      <alignment horizontal="left" vertical="center"/>
    </xf>
    <xf numFmtId="3" fontId="24" fillId="34" borderId="0" xfId="0" applyNumberFormat="1" applyFont="1" applyFill="1" applyBorder="1" applyAlignment="1">
      <alignment horizontal="center" vertical="center"/>
    </xf>
    <xf numFmtId="167" fontId="24" fillId="34" borderId="12" xfId="0" applyNumberFormat="1" applyFont="1" applyFill="1" applyBorder="1" applyAlignment="1">
      <alignment horizontal="center" vertical="center"/>
    </xf>
    <xf numFmtId="167" fontId="24" fillId="34" borderId="12" xfId="0" applyNumberFormat="1" applyFont="1" applyFill="1" applyBorder="1" applyAlignment="1">
      <alignment horizontal="left" vertical="center"/>
    </xf>
    <xf numFmtId="167" fontId="24" fillId="34" borderId="21" xfId="0" applyNumberFormat="1" applyFont="1" applyFill="1" applyBorder="1" applyAlignment="1">
      <alignment vertical="center"/>
    </xf>
    <xf numFmtId="0" fontId="24" fillId="34" borderId="18" xfId="0" applyNumberFormat="1" applyFont="1" applyFill="1" applyBorder="1" applyAlignment="1">
      <alignment horizontal="center" vertical="center"/>
    </xf>
    <xf numFmtId="0" fontId="24" fillId="34" borderId="17" xfId="0" applyNumberFormat="1" applyFont="1" applyFill="1" applyBorder="1" applyAlignment="1">
      <alignment horizontal="center" vertical="center"/>
    </xf>
    <xf numFmtId="167" fontId="24" fillId="34" borderId="11" xfId="0" applyNumberFormat="1" applyFont="1" applyFill="1" applyBorder="1" applyAlignment="1">
      <alignment horizontal="center"/>
    </xf>
    <xf numFmtId="168" fontId="24" fillId="0" borderId="37" xfId="0" applyFont="1" applyBorder="1"/>
    <xf numFmtId="170" fontId="24" fillId="34" borderId="0" xfId="0" applyNumberFormat="1" applyFont="1" applyFill="1" applyBorder="1" applyAlignment="1">
      <alignment horizontal="center"/>
    </xf>
    <xf numFmtId="1" fontId="24" fillId="34" borderId="13" xfId="0" applyNumberFormat="1" applyFont="1" applyFill="1" applyBorder="1" applyAlignment="1">
      <alignment horizontal="center"/>
    </xf>
    <xf numFmtId="1" fontId="24" fillId="34" borderId="17" xfId="0" applyNumberFormat="1" applyFont="1" applyFill="1" applyBorder="1" applyAlignment="1">
      <alignment horizontal="center" vertical="center"/>
    </xf>
    <xf numFmtId="2" fontId="24" fillId="34" borderId="13" xfId="0" applyNumberFormat="1" applyFont="1" applyFill="1" applyBorder="1" applyAlignment="1">
      <alignment horizontal="center" vertical="center"/>
    </xf>
    <xf numFmtId="167" fontId="21" fillId="34" borderId="11" xfId="0" applyNumberFormat="1" applyFont="1" applyFill="1" applyBorder="1" applyAlignment="1">
      <alignment horizontal="center" vertical="center"/>
    </xf>
    <xf numFmtId="168" fontId="21" fillId="34" borderId="0" xfId="0" applyFont="1" applyFill="1" applyBorder="1" applyAlignment="1">
      <alignment horizontal="center" vertical="center"/>
    </xf>
    <xf numFmtId="3" fontId="21" fillId="34" borderId="11" xfId="0" applyNumberFormat="1" applyFont="1" applyFill="1" applyBorder="1" applyAlignment="1">
      <alignment horizontal="center" vertical="center"/>
    </xf>
    <xf numFmtId="168" fontId="21" fillId="34" borderId="11" xfId="0" applyFont="1" applyFill="1" applyBorder="1" applyAlignment="1">
      <alignment horizontal="center" vertical="center"/>
    </xf>
    <xf numFmtId="170" fontId="21" fillId="34" borderId="0" xfId="0" applyNumberFormat="1" applyFont="1" applyFill="1" applyBorder="1" applyAlignment="1">
      <alignment horizontal="center" vertical="center"/>
    </xf>
    <xf numFmtId="2" fontId="21" fillId="34" borderId="11" xfId="0" applyNumberFormat="1" applyFont="1" applyFill="1" applyBorder="1" applyAlignment="1">
      <alignment horizontal="center" vertical="center"/>
    </xf>
    <xf numFmtId="1" fontId="21" fillId="34" borderId="13" xfId="0" applyNumberFormat="1" applyFont="1" applyFill="1" applyBorder="1" applyAlignment="1">
      <alignment horizontal="center" vertical="center"/>
    </xf>
    <xf numFmtId="3" fontId="24" fillId="34" borderId="13" xfId="0" applyNumberFormat="1" applyFont="1" applyFill="1" applyBorder="1" applyAlignment="1">
      <alignment horizontal="center" vertical="center"/>
    </xf>
    <xf numFmtId="168" fontId="24" fillId="0" borderId="22" xfId="0" applyFont="1" applyBorder="1"/>
    <xf numFmtId="14" fontId="24" fillId="0" borderId="22" xfId="0" applyNumberFormat="1" applyFont="1" applyBorder="1"/>
    <xf numFmtId="3" fontId="24" fillId="0" borderId="23" xfId="0" applyNumberFormat="1" applyFont="1" applyFill="1" applyBorder="1" applyAlignment="1">
      <alignment horizontal="center" vertical="center"/>
    </xf>
    <xf numFmtId="167" fontId="24" fillId="34" borderId="21" xfId="0" applyNumberFormat="1" applyFont="1" applyFill="1" applyBorder="1" applyAlignment="1">
      <alignment horizontal="center" vertical="center"/>
    </xf>
    <xf numFmtId="2" fontId="24" fillId="34" borderId="23" xfId="0" applyNumberFormat="1" applyFont="1" applyFill="1" applyBorder="1" applyAlignment="1">
      <alignment horizontal="center" vertical="center"/>
    </xf>
    <xf numFmtId="168" fontId="29" fillId="0" borderId="0" xfId="316" applyNumberFormat="1" applyFont="1" applyFill="1" applyAlignment="1">
      <alignment horizontal="left"/>
    </xf>
    <xf numFmtId="168" fontId="24" fillId="0" borderId="0" xfId="0" applyFont="1" applyFill="1" applyBorder="1"/>
    <xf numFmtId="9" fontId="24" fillId="0" borderId="0" xfId="315" applyFont="1" applyFill="1" applyBorder="1"/>
    <xf numFmtId="9" fontId="24" fillId="0" borderId="11" xfId="315" applyFont="1" applyFill="1" applyBorder="1" applyAlignment="1">
      <alignment horizontal="center" vertical="center"/>
    </xf>
    <xf numFmtId="9" fontId="24" fillId="0" borderId="18" xfId="315" applyFont="1" applyFill="1" applyBorder="1" applyAlignment="1">
      <alignment horizontal="center" vertical="center"/>
    </xf>
    <xf numFmtId="14" fontId="24" fillId="0" borderId="12" xfId="0" applyNumberFormat="1" applyFont="1" applyFill="1" applyBorder="1" applyAlignment="1">
      <alignment horizontal="center"/>
    </xf>
    <xf numFmtId="14" fontId="24" fillId="0" borderId="14" xfId="0" applyNumberFormat="1" applyFont="1" applyFill="1" applyBorder="1" applyAlignment="1">
      <alignment horizontal="center"/>
    </xf>
    <xf numFmtId="9" fontId="24" fillId="0" borderId="0" xfId="315" applyNumberFormat="1" applyFont="1" applyFill="1" applyBorder="1" applyAlignment="1">
      <alignment horizontal="center" vertical="center"/>
    </xf>
    <xf numFmtId="2" fontId="24" fillId="0" borderId="11" xfId="315" applyNumberFormat="1" applyFont="1" applyFill="1" applyBorder="1" applyAlignment="1">
      <alignment horizontal="center" vertical="center"/>
    </xf>
    <xf numFmtId="2" fontId="24" fillId="0" borderId="0" xfId="315" applyNumberFormat="1" applyFont="1" applyFill="1" applyBorder="1" applyAlignment="1">
      <alignment horizontal="center" vertical="center"/>
    </xf>
    <xf numFmtId="2" fontId="24" fillId="0" borderId="13" xfId="315" applyNumberFormat="1" applyFont="1" applyFill="1" applyBorder="1" applyAlignment="1">
      <alignment horizontal="center" vertical="center"/>
    </xf>
    <xf numFmtId="9" fontId="24" fillId="0" borderId="11" xfId="0" applyNumberFormat="1" applyFont="1" applyFill="1" applyBorder="1" applyAlignment="1">
      <alignment horizontal="center"/>
    </xf>
    <xf numFmtId="9" fontId="24" fillId="0" borderId="0" xfId="0" applyNumberFormat="1" applyFont="1" applyFill="1" applyAlignment="1">
      <alignment horizontal="center"/>
    </xf>
    <xf numFmtId="3" fontId="24" fillId="34" borderId="21" xfId="0" applyNumberFormat="1" applyFont="1" applyFill="1" applyBorder="1" applyAlignment="1">
      <alignment horizontal="center" vertical="center"/>
    </xf>
    <xf numFmtId="2" fontId="24" fillId="34" borderId="21" xfId="0" applyNumberFormat="1" applyFont="1" applyFill="1" applyBorder="1" applyAlignment="1">
      <alignment horizontal="center" vertical="center"/>
    </xf>
    <xf numFmtId="3" fontId="24" fillId="34" borderId="21" xfId="0" applyNumberFormat="1" applyFont="1" applyFill="1" applyBorder="1" applyAlignment="1">
      <alignment horizontal="center"/>
    </xf>
    <xf numFmtId="2" fontId="24" fillId="34" borderId="23" xfId="0" applyNumberFormat="1" applyFont="1" applyFill="1" applyBorder="1" applyAlignment="1">
      <alignment horizontal="center"/>
    </xf>
    <xf numFmtId="2" fontId="24" fillId="34" borderId="21" xfId="0" applyNumberFormat="1" applyFont="1" applyFill="1" applyBorder="1" applyAlignment="1">
      <alignment horizontal="center"/>
    </xf>
    <xf numFmtId="3" fontId="24" fillId="34" borderId="11" xfId="0" applyNumberFormat="1" applyFont="1" applyFill="1" applyBorder="1" applyAlignment="1">
      <alignment horizontal="center"/>
    </xf>
    <xf numFmtId="2" fontId="24" fillId="34" borderId="0" xfId="0" applyNumberFormat="1" applyFont="1" applyFill="1" applyBorder="1" applyAlignment="1">
      <alignment horizontal="center"/>
    </xf>
    <xf numFmtId="2" fontId="24" fillId="34" borderId="11" xfId="0" applyNumberFormat="1" applyFont="1" applyFill="1" applyBorder="1" applyAlignment="1">
      <alignment horizontal="center"/>
    </xf>
    <xf numFmtId="9" fontId="24" fillId="0" borderId="11" xfId="315" applyNumberFormat="1" applyFont="1" applyFill="1" applyBorder="1" applyAlignment="1">
      <alignment horizontal="center" vertical="center"/>
    </xf>
    <xf numFmtId="9" fontId="24" fillId="0" borderId="13" xfId="315" applyNumberFormat="1" applyFont="1" applyFill="1" applyBorder="1" applyAlignment="1">
      <alignment horizontal="center" vertical="center"/>
    </xf>
    <xf numFmtId="9" fontId="24" fillId="0" borderId="18" xfId="315" applyNumberFormat="1" applyFont="1" applyFill="1" applyBorder="1" applyAlignment="1">
      <alignment horizontal="center" vertical="center"/>
    </xf>
    <xf numFmtId="9" fontId="24" fillId="0" borderId="10" xfId="315" applyNumberFormat="1" applyFont="1" applyFill="1" applyBorder="1" applyAlignment="1">
      <alignment horizontal="center" vertical="center"/>
    </xf>
    <xf numFmtId="9" fontId="24" fillId="0" borderId="17" xfId="315" applyNumberFormat="1" applyFont="1" applyFill="1" applyBorder="1" applyAlignment="1">
      <alignment horizontal="center" vertical="center"/>
    </xf>
    <xf numFmtId="168" fontId="36" fillId="33" borderId="0" xfId="0" applyFont="1" applyFill="1" applyAlignment="1">
      <alignment horizontal="left"/>
    </xf>
    <xf numFmtId="167" fontId="38" fillId="0" borderId="22" xfId="0" applyNumberFormat="1" applyFont="1" applyBorder="1" applyAlignment="1">
      <alignment horizontal="center" vertical="center"/>
    </xf>
    <xf numFmtId="168" fontId="21" fillId="0" borderId="18" xfId="0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167" fontId="21" fillId="0" borderId="18" xfId="0" applyNumberFormat="1" applyFont="1" applyBorder="1" applyAlignment="1">
      <alignment horizontal="center" vertical="center"/>
    </xf>
    <xf numFmtId="165" fontId="24" fillId="0" borderId="21" xfId="0" applyNumberFormat="1" applyFont="1" applyFill="1" applyBorder="1" applyAlignment="1">
      <alignment horizontal="center" vertical="center"/>
    </xf>
    <xf numFmtId="168" fontId="24" fillId="0" borderId="22" xfId="0" applyFont="1" applyBorder="1" applyAlignment="1">
      <alignment horizontal="center" vertical="center"/>
    </xf>
    <xf numFmtId="1" fontId="24" fillId="34" borderId="11" xfId="0" applyNumberFormat="1" applyFont="1" applyFill="1" applyBorder="1" applyAlignment="1">
      <alignment horizontal="center" vertical="center"/>
    </xf>
    <xf numFmtId="170" fontId="24" fillId="0" borderId="11" xfId="0" applyNumberFormat="1" applyFont="1" applyFill="1" applyBorder="1" applyAlignment="1">
      <alignment horizontal="center"/>
    </xf>
    <xf numFmtId="168" fontId="21" fillId="34" borderId="36" xfId="0" applyFont="1" applyFill="1" applyBorder="1" applyAlignment="1">
      <alignment horizontal="center" vertical="center"/>
    </xf>
    <xf numFmtId="168" fontId="21" fillId="34" borderId="38" xfId="0" applyFont="1" applyFill="1" applyBorder="1" applyAlignment="1">
      <alignment horizontal="center" vertical="center"/>
    </xf>
    <xf numFmtId="3" fontId="21" fillId="34" borderId="36" xfId="0" applyNumberFormat="1" applyFont="1" applyFill="1" applyBorder="1" applyAlignment="1">
      <alignment horizontal="center" vertical="center"/>
    </xf>
    <xf numFmtId="170" fontId="21" fillId="34" borderId="38" xfId="0" applyNumberFormat="1" applyFont="1" applyFill="1" applyBorder="1" applyAlignment="1">
      <alignment horizontal="center" vertical="center"/>
    </xf>
    <xf numFmtId="2" fontId="21" fillId="34" borderId="36" xfId="0" applyNumberFormat="1" applyFont="1" applyFill="1" applyBorder="1" applyAlignment="1">
      <alignment horizontal="center" vertical="center"/>
    </xf>
    <xf numFmtId="168" fontId="21" fillId="34" borderId="39" xfId="0" applyFont="1" applyFill="1" applyBorder="1" applyAlignment="1">
      <alignment horizontal="center" vertical="center"/>
    </xf>
    <xf numFmtId="3" fontId="47" fillId="0" borderId="13" xfId="0" applyNumberFormat="1" applyFont="1" applyBorder="1" applyAlignment="1">
      <alignment horizontal="center" vertical="center"/>
    </xf>
    <xf numFmtId="3" fontId="35" fillId="34" borderId="13" xfId="0" applyNumberFormat="1" applyFont="1" applyFill="1" applyBorder="1" applyAlignment="1">
      <alignment horizontal="center" vertical="center"/>
    </xf>
    <xf numFmtId="168" fontId="36" fillId="33" borderId="0" xfId="0" applyFont="1" applyFill="1" applyAlignment="1">
      <alignment horizontal="left" vertical="top"/>
    </xf>
    <xf numFmtId="168" fontId="25" fillId="0" borderId="27" xfId="0" applyFont="1" applyBorder="1" applyAlignment="1">
      <alignment horizontal="left" vertical="top" wrapText="1"/>
    </xf>
    <xf numFmtId="168" fontId="25" fillId="0" borderId="25" xfId="0" applyFont="1" applyBorder="1" applyAlignment="1">
      <alignment horizontal="left" vertical="top"/>
    </xf>
    <xf numFmtId="168" fontId="25" fillId="0" borderId="28" xfId="0" applyFont="1" applyBorder="1" applyAlignment="1">
      <alignment horizontal="left" vertical="top"/>
    </xf>
    <xf numFmtId="168" fontId="25" fillId="0" borderId="29" xfId="0" applyFont="1" applyBorder="1" applyAlignment="1">
      <alignment horizontal="left" vertical="top"/>
    </xf>
    <xf numFmtId="168" fontId="25" fillId="0" borderId="0" xfId="0" applyFont="1" applyBorder="1" applyAlignment="1">
      <alignment horizontal="left" vertical="top"/>
    </xf>
    <xf numFmtId="168" fontId="25" fillId="0" borderId="30" xfId="0" applyFont="1" applyBorder="1" applyAlignment="1">
      <alignment horizontal="left" vertical="top"/>
    </xf>
    <xf numFmtId="168" fontId="25" fillId="0" borderId="31" xfId="0" applyFont="1" applyBorder="1" applyAlignment="1">
      <alignment horizontal="left" vertical="top"/>
    </xf>
    <xf numFmtId="168" fontId="25" fillId="0" borderId="26" xfId="0" applyFont="1" applyBorder="1" applyAlignment="1">
      <alignment horizontal="left" vertical="top"/>
    </xf>
    <xf numFmtId="168" fontId="25" fillId="0" borderId="32" xfId="0" applyFont="1" applyBorder="1" applyAlignment="1">
      <alignment horizontal="left" vertical="top"/>
    </xf>
    <xf numFmtId="168" fontId="21" fillId="0" borderId="15" xfId="0" applyFont="1" applyBorder="1" applyAlignment="1">
      <alignment horizontal="center" vertical="center" wrapText="1"/>
    </xf>
    <xf numFmtId="168" fontId="21" fillId="0" borderId="19" xfId="0" applyFont="1" applyBorder="1" applyAlignment="1">
      <alignment horizontal="center" vertical="center" wrapText="1"/>
    </xf>
    <xf numFmtId="168" fontId="21" fillId="0" borderId="15" xfId="0" applyFont="1" applyBorder="1" applyAlignment="1">
      <alignment horizontal="center" vertical="center"/>
    </xf>
    <xf numFmtId="168" fontId="21" fillId="0" borderId="16" xfId="0" applyFont="1" applyBorder="1" applyAlignment="1">
      <alignment horizontal="center" vertical="center"/>
    </xf>
    <xf numFmtId="168" fontId="21" fillId="0" borderId="19" xfId="0" applyFont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68" fontId="21" fillId="0" borderId="15" xfId="0" applyFont="1" applyBorder="1" applyAlignment="1">
      <alignment horizontal="center"/>
    </xf>
    <xf numFmtId="168" fontId="21" fillId="0" borderId="16" xfId="0" applyFont="1" applyBorder="1" applyAlignment="1">
      <alignment horizontal="center"/>
    </xf>
    <xf numFmtId="168" fontId="21" fillId="0" borderId="19" xfId="0" applyFont="1" applyBorder="1" applyAlignment="1">
      <alignment horizontal="center"/>
    </xf>
    <xf numFmtId="170" fontId="21" fillId="0" borderId="22" xfId="0" applyNumberFormat="1" applyFont="1" applyBorder="1" applyAlignment="1">
      <alignment horizontal="center" vertical="center" wrapText="1"/>
    </xf>
    <xf numFmtId="0" fontId="21" fillId="0" borderId="22" xfId="0" applyNumberFormat="1" applyFont="1" applyBorder="1" applyAlignment="1">
      <alignment horizontal="center" vertical="center" wrapText="1"/>
    </xf>
    <xf numFmtId="0" fontId="21" fillId="0" borderId="15" xfId="0" applyNumberFormat="1" applyFont="1" applyBorder="1" applyAlignment="1">
      <alignment horizontal="center"/>
    </xf>
    <xf numFmtId="0" fontId="21" fillId="0" borderId="16" xfId="0" applyNumberFormat="1" applyFont="1" applyBorder="1" applyAlignment="1">
      <alignment horizontal="center"/>
    </xf>
    <xf numFmtId="0" fontId="21" fillId="0" borderId="19" xfId="0" applyNumberFormat="1" applyFont="1" applyBorder="1" applyAlignment="1">
      <alignment horizontal="center"/>
    </xf>
    <xf numFmtId="168" fontId="21" fillId="0" borderId="20" xfId="0" applyFont="1" applyBorder="1" applyAlignment="1">
      <alignment horizontal="center"/>
    </xf>
    <xf numFmtId="168" fontId="21" fillId="0" borderId="23" xfId="0" applyFont="1" applyBorder="1" applyAlignment="1">
      <alignment horizontal="center"/>
    </xf>
    <xf numFmtId="168" fontId="21" fillId="0" borderId="24" xfId="0" applyFont="1" applyBorder="1" applyAlignment="1">
      <alignment horizontal="center"/>
    </xf>
    <xf numFmtId="2" fontId="21" fillId="0" borderId="22" xfId="0" applyNumberFormat="1" applyFont="1" applyBorder="1" applyAlignment="1">
      <alignment horizontal="center" vertical="center" wrapText="1"/>
    </xf>
    <xf numFmtId="168" fontId="21" fillId="0" borderId="0" xfId="0" applyFont="1" applyAlignment="1">
      <alignment horizontal="left" vertical="center"/>
    </xf>
    <xf numFmtId="1" fontId="21" fillId="0" borderId="22" xfId="0" applyNumberFormat="1" applyFont="1" applyBorder="1" applyAlignment="1">
      <alignment horizontal="center" vertical="center" wrapText="1"/>
    </xf>
    <xf numFmtId="168" fontId="21" fillId="0" borderId="22" xfId="0" applyFont="1" applyFill="1" applyBorder="1" applyAlignment="1">
      <alignment horizontal="center" vertical="center" wrapText="1"/>
    </xf>
    <xf numFmtId="168" fontId="27" fillId="0" borderId="0" xfId="0" applyFont="1" applyAlignment="1">
      <alignment horizontal="center"/>
    </xf>
    <xf numFmtId="9" fontId="24" fillId="0" borderId="12" xfId="316" applyNumberFormat="1" applyFont="1" applyFill="1" applyBorder="1" applyAlignment="1">
      <alignment horizontal="center"/>
    </xf>
    <xf numFmtId="9" fontId="24" fillId="0" borderId="11" xfId="316" applyNumberFormat="1" applyFont="1" applyFill="1" applyBorder="1" applyAlignment="1">
      <alignment horizontal="center"/>
    </xf>
    <xf numFmtId="9" fontId="24" fillId="0" borderId="20" xfId="316" applyNumberFormat="1" applyFont="1" applyFill="1" applyBorder="1" applyAlignment="1">
      <alignment horizontal="center"/>
    </xf>
    <xf numFmtId="9" fontId="24" fillId="0" borderId="21" xfId="316" applyNumberFormat="1" applyFont="1" applyFill="1" applyBorder="1" applyAlignment="1">
      <alignment horizontal="center"/>
    </xf>
    <xf numFmtId="168" fontId="24" fillId="33" borderId="0" xfId="0" applyFont="1" applyFill="1" applyAlignment="1">
      <alignment horizontal="left"/>
    </xf>
    <xf numFmtId="168" fontId="24" fillId="33" borderId="0" xfId="0" applyFont="1" applyFill="1" applyAlignment="1">
      <alignment horizontal="left"/>
    </xf>
    <xf numFmtId="168" fontId="36" fillId="33" borderId="0" xfId="0" applyFont="1" applyFill="1" applyAlignment="1">
      <alignment horizontal="left" wrapText="1"/>
    </xf>
    <xf numFmtId="168" fontId="36" fillId="0" borderId="0" xfId="0" applyFont="1" applyFill="1" applyAlignment="1">
      <alignment horizontal="left"/>
    </xf>
    <xf numFmtId="168" fontId="24" fillId="33" borderId="0" xfId="0" applyFont="1" applyFill="1" applyAlignment="1">
      <alignment horizontal="center" vertical="center"/>
    </xf>
  </cellXfs>
  <cellStyles count="317">
    <cellStyle name="20% - Accent1" xfId="291" builtinId="30" customBuiltin="1"/>
    <cellStyle name="20% - Accent1 10" xfId="175" xr:uid="{00000000-0005-0000-0000-000001000000}"/>
    <cellStyle name="20% - Accent1 11" xfId="189" xr:uid="{00000000-0005-0000-0000-000002000000}"/>
    <cellStyle name="20% - Accent1 12" xfId="203" xr:uid="{00000000-0005-0000-0000-000003000000}"/>
    <cellStyle name="20% - Accent1 13" xfId="217" xr:uid="{00000000-0005-0000-0000-000004000000}"/>
    <cellStyle name="20% - Accent1 14" xfId="231" xr:uid="{00000000-0005-0000-0000-000005000000}"/>
    <cellStyle name="20% - Accent1 15" xfId="245" xr:uid="{00000000-0005-0000-0000-000006000000}"/>
    <cellStyle name="20% - Accent1 16" xfId="259" xr:uid="{00000000-0005-0000-0000-000007000000}"/>
    <cellStyle name="20% - Accent1 17" xfId="34" xr:uid="{00000000-0005-0000-0000-000008000000}"/>
    <cellStyle name="20% - Accent1 2" xfId="61" xr:uid="{00000000-0005-0000-0000-000009000000}"/>
    <cellStyle name="20% - Accent1 3" xfId="75" xr:uid="{00000000-0005-0000-0000-00000A000000}"/>
    <cellStyle name="20% - Accent1 4" xfId="89" xr:uid="{00000000-0005-0000-0000-00000B000000}"/>
    <cellStyle name="20% - Accent1 5" xfId="105" xr:uid="{00000000-0005-0000-0000-00000C000000}"/>
    <cellStyle name="20% - Accent1 6" xfId="119" xr:uid="{00000000-0005-0000-0000-00000D000000}"/>
    <cellStyle name="20% - Accent1 7" xfId="133" xr:uid="{00000000-0005-0000-0000-00000E000000}"/>
    <cellStyle name="20% - Accent1 8" xfId="147" xr:uid="{00000000-0005-0000-0000-00000F000000}"/>
    <cellStyle name="20% - Accent1 9" xfId="161" xr:uid="{00000000-0005-0000-0000-000010000000}"/>
    <cellStyle name="20% - Accent2" xfId="295" builtinId="34" customBuiltin="1"/>
    <cellStyle name="20% - Accent2 10" xfId="177" xr:uid="{00000000-0005-0000-0000-000012000000}"/>
    <cellStyle name="20% - Accent2 11" xfId="191" xr:uid="{00000000-0005-0000-0000-000013000000}"/>
    <cellStyle name="20% - Accent2 12" xfId="205" xr:uid="{00000000-0005-0000-0000-000014000000}"/>
    <cellStyle name="20% - Accent2 13" xfId="219" xr:uid="{00000000-0005-0000-0000-000015000000}"/>
    <cellStyle name="20% - Accent2 14" xfId="233" xr:uid="{00000000-0005-0000-0000-000016000000}"/>
    <cellStyle name="20% - Accent2 15" xfId="247" xr:uid="{00000000-0005-0000-0000-000017000000}"/>
    <cellStyle name="20% - Accent2 16" xfId="261" xr:uid="{00000000-0005-0000-0000-000018000000}"/>
    <cellStyle name="20% - Accent2 17" xfId="38" xr:uid="{00000000-0005-0000-0000-000019000000}"/>
    <cellStyle name="20% - Accent2 2" xfId="63" xr:uid="{00000000-0005-0000-0000-00001A000000}"/>
    <cellStyle name="20% - Accent2 3" xfId="77" xr:uid="{00000000-0005-0000-0000-00001B000000}"/>
    <cellStyle name="20% - Accent2 4" xfId="91" xr:uid="{00000000-0005-0000-0000-00001C000000}"/>
    <cellStyle name="20% - Accent2 5" xfId="107" xr:uid="{00000000-0005-0000-0000-00001D000000}"/>
    <cellStyle name="20% - Accent2 6" xfId="121" xr:uid="{00000000-0005-0000-0000-00001E000000}"/>
    <cellStyle name="20% - Accent2 7" xfId="135" xr:uid="{00000000-0005-0000-0000-00001F000000}"/>
    <cellStyle name="20% - Accent2 8" xfId="149" xr:uid="{00000000-0005-0000-0000-000020000000}"/>
    <cellStyle name="20% - Accent2 9" xfId="163" xr:uid="{00000000-0005-0000-0000-000021000000}"/>
    <cellStyle name="20% - Accent3" xfId="299" builtinId="38" customBuiltin="1"/>
    <cellStyle name="20% - Accent3 10" xfId="179" xr:uid="{00000000-0005-0000-0000-000023000000}"/>
    <cellStyle name="20% - Accent3 11" xfId="193" xr:uid="{00000000-0005-0000-0000-000024000000}"/>
    <cellStyle name="20% - Accent3 12" xfId="207" xr:uid="{00000000-0005-0000-0000-000025000000}"/>
    <cellStyle name="20% - Accent3 13" xfId="221" xr:uid="{00000000-0005-0000-0000-000026000000}"/>
    <cellStyle name="20% - Accent3 14" xfId="235" xr:uid="{00000000-0005-0000-0000-000027000000}"/>
    <cellStyle name="20% - Accent3 15" xfId="249" xr:uid="{00000000-0005-0000-0000-000028000000}"/>
    <cellStyle name="20% - Accent3 16" xfId="263" xr:uid="{00000000-0005-0000-0000-000029000000}"/>
    <cellStyle name="20% - Accent3 17" xfId="42" xr:uid="{00000000-0005-0000-0000-00002A000000}"/>
    <cellStyle name="20% - Accent3 2" xfId="65" xr:uid="{00000000-0005-0000-0000-00002B000000}"/>
    <cellStyle name="20% - Accent3 3" xfId="79" xr:uid="{00000000-0005-0000-0000-00002C000000}"/>
    <cellStyle name="20% - Accent3 4" xfId="93" xr:uid="{00000000-0005-0000-0000-00002D000000}"/>
    <cellStyle name="20% - Accent3 5" xfId="109" xr:uid="{00000000-0005-0000-0000-00002E000000}"/>
    <cellStyle name="20% - Accent3 6" xfId="123" xr:uid="{00000000-0005-0000-0000-00002F000000}"/>
    <cellStyle name="20% - Accent3 7" xfId="137" xr:uid="{00000000-0005-0000-0000-000030000000}"/>
    <cellStyle name="20% - Accent3 8" xfId="151" xr:uid="{00000000-0005-0000-0000-000031000000}"/>
    <cellStyle name="20% - Accent3 9" xfId="165" xr:uid="{00000000-0005-0000-0000-000032000000}"/>
    <cellStyle name="20% - Accent4" xfId="303" builtinId="42" customBuiltin="1"/>
    <cellStyle name="20% - Accent4 10" xfId="181" xr:uid="{00000000-0005-0000-0000-000034000000}"/>
    <cellStyle name="20% - Accent4 11" xfId="195" xr:uid="{00000000-0005-0000-0000-000035000000}"/>
    <cellStyle name="20% - Accent4 12" xfId="209" xr:uid="{00000000-0005-0000-0000-000036000000}"/>
    <cellStyle name="20% - Accent4 13" xfId="223" xr:uid="{00000000-0005-0000-0000-000037000000}"/>
    <cellStyle name="20% - Accent4 14" xfId="237" xr:uid="{00000000-0005-0000-0000-000038000000}"/>
    <cellStyle name="20% - Accent4 15" xfId="251" xr:uid="{00000000-0005-0000-0000-000039000000}"/>
    <cellStyle name="20% - Accent4 16" xfId="265" xr:uid="{00000000-0005-0000-0000-00003A000000}"/>
    <cellStyle name="20% - Accent4 17" xfId="46" xr:uid="{00000000-0005-0000-0000-00003B000000}"/>
    <cellStyle name="20% - Accent4 2" xfId="67" xr:uid="{00000000-0005-0000-0000-00003C000000}"/>
    <cellStyle name="20% - Accent4 3" xfId="81" xr:uid="{00000000-0005-0000-0000-00003D000000}"/>
    <cellStyle name="20% - Accent4 4" xfId="95" xr:uid="{00000000-0005-0000-0000-00003E000000}"/>
    <cellStyle name="20% - Accent4 5" xfId="111" xr:uid="{00000000-0005-0000-0000-00003F000000}"/>
    <cellStyle name="20% - Accent4 6" xfId="125" xr:uid="{00000000-0005-0000-0000-000040000000}"/>
    <cellStyle name="20% - Accent4 7" xfId="139" xr:uid="{00000000-0005-0000-0000-000041000000}"/>
    <cellStyle name="20% - Accent4 8" xfId="153" xr:uid="{00000000-0005-0000-0000-000042000000}"/>
    <cellStyle name="20% - Accent4 9" xfId="167" xr:uid="{00000000-0005-0000-0000-000043000000}"/>
    <cellStyle name="20% - Accent5" xfId="307" builtinId="46" customBuiltin="1"/>
    <cellStyle name="20% - Accent5 10" xfId="183" xr:uid="{00000000-0005-0000-0000-000045000000}"/>
    <cellStyle name="20% - Accent5 11" xfId="197" xr:uid="{00000000-0005-0000-0000-000046000000}"/>
    <cellStyle name="20% - Accent5 12" xfId="211" xr:uid="{00000000-0005-0000-0000-000047000000}"/>
    <cellStyle name="20% - Accent5 13" xfId="225" xr:uid="{00000000-0005-0000-0000-000048000000}"/>
    <cellStyle name="20% - Accent5 14" xfId="239" xr:uid="{00000000-0005-0000-0000-000049000000}"/>
    <cellStyle name="20% - Accent5 15" xfId="253" xr:uid="{00000000-0005-0000-0000-00004A000000}"/>
    <cellStyle name="20% - Accent5 16" xfId="267" xr:uid="{00000000-0005-0000-0000-00004B000000}"/>
    <cellStyle name="20% - Accent5 17" xfId="50" xr:uid="{00000000-0005-0000-0000-00004C000000}"/>
    <cellStyle name="20% - Accent5 2" xfId="69" xr:uid="{00000000-0005-0000-0000-00004D000000}"/>
    <cellStyle name="20% - Accent5 3" xfId="83" xr:uid="{00000000-0005-0000-0000-00004E000000}"/>
    <cellStyle name="20% - Accent5 4" xfId="97" xr:uid="{00000000-0005-0000-0000-00004F000000}"/>
    <cellStyle name="20% - Accent5 5" xfId="113" xr:uid="{00000000-0005-0000-0000-000050000000}"/>
    <cellStyle name="20% - Accent5 6" xfId="127" xr:uid="{00000000-0005-0000-0000-000051000000}"/>
    <cellStyle name="20% - Accent5 7" xfId="141" xr:uid="{00000000-0005-0000-0000-000052000000}"/>
    <cellStyle name="20% - Accent5 8" xfId="155" xr:uid="{00000000-0005-0000-0000-000053000000}"/>
    <cellStyle name="20% - Accent5 9" xfId="169" xr:uid="{00000000-0005-0000-0000-000054000000}"/>
    <cellStyle name="20% - Accent6" xfId="311" builtinId="50" customBuiltin="1"/>
    <cellStyle name="20% - Accent6 10" xfId="185" xr:uid="{00000000-0005-0000-0000-000056000000}"/>
    <cellStyle name="20% - Accent6 11" xfId="199" xr:uid="{00000000-0005-0000-0000-000057000000}"/>
    <cellStyle name="20% - Accent6 12" xfId="213" xr:uid="{00000000-0005-0000-0000-000058000000}"/>
    <cellStyle name="20% - Accent6 13" xfId="227" xr:uid="{00000000-0005-0000-0000-000059000000}"/>
    <cellStyle name="20% - Accent6 14" xfId="241" xr:uid="{00000000-0005-0000-0000-00005A000000}"/>
    <cellStyle name="20% - Accent6 15" xfId="255" xr:uid="{00000000-0005-0000-0000-00005B000000}"/>
    <cellStyle name="20% - Accent6 16" xfId="269" xr:uid="{00000000-0005-0000-0000-00005C000000}"/>
    <cellStyle name="20% - Accent6 17" xfId="54" xr:uid="{00000000-0005-0000-0000-00005D000000}"/>
    <cellStyle name="20% - Accent6 2" xfId="71" xr:uid="{00000000-0005-0000-0000-00005E000000}"/>
    <cellStyle name="20% - Accent6 3" xfId="85" xr:uid="{00000000-0005-0000-0000-00005F000000}"/>
    <cellStyle name="20% - Accent6 4" xfId="99" xr:uid="{00000000-0005-0000-0000-000060000000}"/>
    <cellStyle name="20% - Accent6 5" xfId="115" xr:uid="{00000000-0005-0000-0000-000061000000}"/>
    <cellStyle name="20% - Accent6 6" xfId="129" xr:uid="{00000000-0005-0000-0000-000062000000}"/>
    <cellStyle name="20% - Accent6 7" xfId="143" xr:uid="{00000000-0005-0000-0000-000063000000}"/>
    <cellStyle name="20% - Accent6 8" xfId="157" xr:uid="{00000000-0005-0000-0000-000064000000}"/>
    <cellStyle name="20% - Accent6 9" xfId="171" xr:uid="{00000000-0005-0000-0000-000065000000}"/>
    <cellStyle name="40% - Accent1" xfId="292" builtinId="31" customBuiltin="1"/>
    <cellStyle name="40% - Accent1 10" xfId="176" xr:uid="{00000000-0005-0000-0000-000067000000}"/>
    <cellStyle name="40% - Accent1 11" xfId="190" xr:uid="{00000000-0005-0000-0000-000068000000}"/>
    <cellStyle name="40% - Accent1 12" xfId="204" xr:uid="{00000000-0005-0000-0000-000069000000}"/>
    <cellStyle name="40% - Accent1 13" xfId="218" xr:uid="{00000000-0005-0000-0000-00006A000000}"/>
    <cellStyle name="40% - Accent1 14" xfId="232" xr:uid="{00000000-0005-0000-0000-00006B000000}"/>
    <cellStyle name="40% - Accent1 15" xfId="246" xr:uid="{00000000-0005-0000-0000-00006C000000}"/>
    <cellStyle name="40% - Accent1 16" xfId="260" xr:uid="{00000000-0005-0000-0000-00006D000000}"/>
    <cellStyle name="40% - Accent1 17" xfId="35" xr:uid="{00000000-0005-0000-0000-00006E000000}"/>
    <cellStyle name="40% - Accent1 2" xfId="62" xr:uid="{00000000-0005-0000-0000-00006F000000}"/>
    <cellStyle name="40% - Accent1 3" xfId="76" xr:uid="{00000000-0005-0000-0000-000070000000}"/>
    <cellStyle name="40% - Accent1 4" xfId="90" xr:uid="{00000000-0005-0000-0000-000071000000}"/>
    <cellStyle name="40% - Accent1 5" xfId="106" xr:uid="{00000000-0005-0000-0000-000072000000}"/>
    <cellStyle name="40% - Accent1 6" xfId="120" xr:uid="{00000000-0005-0000-0000-000073000000}"/>
    <cellStyle name="40% - Accent1 7" xfId="134" xr:uid="{00000000-0005-0000-0000-000074000000}"/>
    <cellStyle name="40% - Accent1 8" xfId="148" xr:uid="{00000000-0005-0000-0000-000075000000}"/>
    <cellStyle name="40% - Accent1 9" xfId="162" xr:uid="{00000000-0005-0000-0000-000076000000}"/>
    <cellStyle name="40% - Accent2" xfId="296" builtinId="35" customBuiltin="1"/>
    <cellStyle name="40% - Accent2 10" xfId="178" xr:uid="{00000000-0005-0000-0000-000078000000}"/>
    <cellStyle name="40% - Accent2 11" xfId="192" xr:uid="{00000000-0005-0000-0000-000079000000}"/>
    <cellStyle name="40% - Accent2 12" xfId="206" xr:uid="{00000000-0005-0000-0000-00007A000000}"/>
    <cellStyle name="40% - Accent2 13" xfId="220" xr:uid="{00000000-0005-0000-0000-00007B000000}"/>
    <cellStyle name="40% - Accent2 14" xfId="234" xr:uid="{00000000-0005-0000-0000-00007C000000}"/>
    <cellStyle name="40% - Accent2 15" xfId="248" xr:uid="{00000000-0005-0000-0000-00007D000000}"/>
    <cellStyle name="40% - Accent2 16" xfId="262" xr:uid="{00000000-0005-0000-0000-00007E000000}"/>
    <cellStyle name="40% - Accent2 17" xfId="39" xr:uid="{00000000-0005-0000-0000-00007F000000}"/>
    <cellStyle name="40% - Accent2 2" xfId="64" xr:uid="{00000000-0005-0000-0000-000080000000}"/>
    <cellStyle name="40% - Accent2 3" xfId="78" xr:uid="{00000000-0005-0000-0000-000081000000}"/>
    <cellStyle name="40% - Accent2 4" xfId="92" xr:uid="{00000000-0005-0000-0000-000082000000}"/>
    <cellStyle name="40% - Accent2 5" xfId="108" xr:uid="{00000000-0005-0000-0000-000083000000}"/>
    <cellStyle name="40% - Accent2 6" xfId="122" xr:uid="{00000000-0005-0000-0000-000084000000}"/>
    <cellStyle name="40% - Accent2 7" xfId="136" xr:uid="{00000000-0005-0000-0000-000085000000}"/>
    <cellStyle name="40% - Accent2 8" xfId="150" xr:uid="{00000000-0005-0000-0000-000086000000}"/>
    <cellStyle name="40% - Accent2 9" xfId="164" xr:uid="{00000000-0005-0000-0000-000087000000}"/>
    <cellStyle name="40% - Accent3" xfId="300" builtinId="39" customBuiltin="1"/>
    <cellStyle name="40% - Accent3 10" xfId="180" xr:uid="{00000000-0005-0000-0000-000089000000}"/>
    <cellStyle name="40% - Accent3 11" xfId="194" xr:uid="{00000000-0005-0000-0000-00008A000000}"/>
    <cellStyle name="40% - Accent3 12" xfId="208" xr:uid="{00000000-0005-0000-0000-00008B000000}"/>
    <cellStyle name="40% - Accent3 13" xfId="222" xr:uid="{00000000-0005-0000-0000-00008C000000}"/>
    <cellStyle name="40% - Accent3 14" xfId="236" xr:uid="{00000000-0005-0000-0000-00008D000000}"/>
    <cellStyle name="40% - Accent3 15" xfId="250" xr:uid="{00000000-0005-0000-0000-00008E000000}"/>
    <cellStyle name="40% - Accent3 16" xfId="264" xr:uid="{00000000-0005-0000-0000-00008F000000}"/>
    <cellStyle name="40% - Accent3 17" xfId="43" xr:uid="{00000000-0005-0000-0000-000090000000}"/>
    <cellStyle name="40% - Accent3 2" xfId="66" xr:uid="{00000000-0005-0000-0000-000091000000}"/>
    <cellStyle name="40% - Accent3 3" xfId="80" xr:uid="{00000000-0005-0000-0000-000092000000}"/>
    <cellStyle name="40% - Accent3 4" xfId="94" xr:uid="{00000000-0005-0000-0000-000093000000}"/>
    <cellStyle name="40% - Accent3 5" xfId="110" xr:uid="{00000000-0005-0000-0000-000094000000}"/>
    <cellStyle name="40% - Accent3 6" xfId="124" xr:uid="{00000000-0005-0000-0000-000095000000}"/>
    <cellStyle name="40% - Accent3 7" xfId="138" xr:uid="{00000000-0005-0000-0000-000096000000}"/>
    <cellStyle name="40% - Accent3 8" xfId="152" xr:uid="{00000000-0005-0000-0000-000097000000}"/>
    <cellStyle name="40% - Accent3 9" xfId="166" xr:uid="{00000000-0005-0000-0000-000098000000}"/>
    <cellStyle name="40% - Accent4" xfId="304" builtinId="43" customBuiltin="1"/>
    <cellStyle name="40% - Accent4 10" xfId="182" xr:uid="{00000000-0005-0000-0000-00009A000000}"/>
    <cellStyle name="40% - Accent4 11" xfId="196" xr:uid="{00000000-0005-0000-0000-00009B000000}"/>
    <cellStyle name="40% - Accent4 12" xfId="210" xr:uid="{00000000-0005-0000-0000-00009C000000}"/>
    <cellStyle name="40% - Accent4 13" xfId="224" xr:uid="{00000000-0005-0000-0000-00009D000000}"/>
    <cellStyle name="40% - Accent4 14" xfId="238" xr:uid="{00000000-0005-0000-0000-00009E000000}"/>
    <cellStyle name="40% - Accent4 15" xfId="252" xr:uid="{00000000-0005-0000-0000-00009F000000}"/>
    <cellStyle name="40% - Accent4 16" xfId="266" xr:uid="{00000000-0005-0000-0000-0000A0000000}"/>
    <cellStyle name="40% - Accent4 17" xfId="47" xr:uid="{00000000-0005-0000-0000-0000A1000000}"/>
    <cellStyle name="40% - Accent4 2" xfId="68" xr:uid="{00000000-0005-0000-0000-0000A2000000}"/>
    <cellStyle name="40% - Accent4 3" xfId="82" xr:uid="{00000000-0005-0000-0000-0000A3000000}"/>
    <cellStyle name="40% - Accent4 4" xfId="96" xr:uid="{00000000-0005-0000-0000-0000A4000000}"/>
    <cellStyle name="40% - Accent4 5" xfId="112" xr:uid="{00000000-0005-0000-0000-0000A5000000}"/>
    <cellStyle name="40% - Accent4 6" xfId="126" xr:uid="{00000000-0005-0000-0000-0000A6000000}"/>
    <cellStyle name="40% - Accent4 7" xfId="140" xr:uid="{00000000-0005-0000-0000-0000A7000000}"/>
    <cellStyle name="40% - Accent4 8" xfId="154" xr:uid="{00000000-0005-0000-0000-0000A8000000}"/>
    <cellStyle name="40% - Accent4 9" xfId="168" xr:uid="{00000000-0005-0000-0000-0000A9000000}"/>
    <cellStyle name="40% - Accent5" xfId="308" builtinId="47" customBuiltin="1"/>
    <cellStyle name="40% - Accent5 10" xfId="184" xr:uid="{00000000-0005-0000-0000-0000AB000000}"/>
    <cellStyle name="40% - Accent5 11" xfId="198" xr:uid="{00000000-0005-0000-0000-0000AC000000}"/>
    <cellStyle name="40% - Accent5 12" xfId="212" xr:uid="{00000000-0005-0000-0000-0000AD000000}"/>
    <cellStyle name="40% - Accent5 13" xfId="226" xr:uid="{00000000-0005-0000-0000-0000AE000000}"/>
    <cellStyle name="40% - Accent5 14" xfId="240" xr:uid="{00000000-0005-0000-0000-0000AF000000}"/>
    <cellStyle name="40% - Accent5 15" xfId="254" xr:uid="{00000000-0005-0000-0000-0000B0000000}"/>
    <cellStyle name="40% - Accent5 16" xfId="268" xr:uid="{00000000-0005-0000-0000-0000B1000000}"/>
    <cellStyle name="40% - Accent5 17" xfId="51" xr:uid="{00000000-0005-0000-0000-0000B2000000}"/>
    <cellStyle name="40% - Accent5 2" xfId="70" xr:uid="{00000000-0005-0000-0000-0000B3000000}"/>
    <cellStyle name="40% - Accent5 3" xfId="84" xr:uid="{00000000-0005-0000-0000-0000B4000000}"/>
    <cellStyle name="40% - Accent5 4" xfId="98" xr:uid="{00000000-0005-0000-0000-0000B5000000}"/>
    <cellStyle name="40% - Accent5 5" xfId="114" xr:uid="{00000000-0005-0000-0000-0000B6000000}"/>
    <cellStyle name="40% - Accent5 6" xfId="128" xr:uid="{00000000-0005-0000-0000-0000B7000000}"/>
    <cellStyle name="40% - Accent5 7" xfId="142" xr:uid="{00000000-0005-0000-0000-0000B8000000}"/>
    <cellStyle name="40% - Accent5 8" xfId="156" xr:uid="{00000000-0005-0000-0000-0000B9000000}"/>
    <cellStyle name="40% - Accent5 9" xfId="170" xr:uid="{00000000-0005-0000-0000-0000BA000000}"/>
    <cellStyle name="40% - Accent6" xfId="312" builtinId="51" customBuiltin="1"/>
    <cellStyle name="40% - Accent6 10" xfId="186" xr:uid="{00000000-0005-0000-0000-0000BC000000}"/>
    <cellStyle name="40% - Accent6 11" xfId="200" xr:uid="{00000000-0005-0000-0000-0000BD000000}"/>
    <cellStyle name="40% - Accent6 12" xfId="214" xr:uid="{00000000-0005-0000-0000-0000BE000000}"/>
    <cellStyle name="40% - Accent6 13" xfId="228" xr:uid="{00000000-0005-0000-0000-0000BF000000}"/>
    <cellStyle name="40% - Accent6 14" xfId="242" xr:uid="{00000000-0005-0000-0000-0000C0000000}"/>
    <cellStyle name="40% - Accent6 15" xfId="256" xr:uid="{00000000-0005-0000-0000-0000C1000000}"/>
    <cellStyle name="40% - Accent6 16" xfId="270" xr:uid="{00000000-0005-0000-0000-0000C2000000}"/>
    <cellStyle name="40% - Accent6 17" xfId="55" xr:uid="{00000000-0005-0000-0000-0000C3000000}"/>
    <cellStyle name="40% - Accent6 2" xfId="72" xr:uid="{00000000-0005-0000-0000-0000C4000000}"/>
    <cellStyle name="40% - Accent6 3" xfId="86" xr:uid="{00000000-0005-0000-0000-0000C5000000}"/>
    <cellStyle name="40% - Accent6 4" xfId="100" xr:uid="{00000000-0005-0000-0000-0000C6000000}"/>
    <cellStyle name="40% - Accent6 5" xfId="116" xr:uid="{00000000-0005-0000-0000-0000C7000000}"/>
    <cellStyle name="40% - Accent6 6" xfId="130" xr:uid="{00000000-0005-0000-0000-0000C8000000}"/>
    <cellStyle name="40% - Accent6 7" xfId="144" xr:uid="{00000000-0005-0000-0000-0000C9000000}"/>
    <cellStyle name="40% - Accent6 8" xfId="158" xr:uid="{00000000-0005-0000-0000-0000CA000000}"/>
    <cellStyle name="40% - Accent6 9" xfId="172" xr:uid="{00000000-0005-0000-0000-0000CB000000}"/>
    <cellStyle name="60% - Accent1" xfId="293" builtinId="32" customBuiltin="1"/>
    <cellStyle name="60% - Accent1 2" xfId="36" xr:uid="{00000000-0005-0000-0000-0000CD000000}"/>
    <cellStyle name="60% - Accent2" xfId="297" builtinId="36" customBuiltin="1"/>
    <cellStyle name="60% - Accent2 2" xfId="40" xr:uid="{00000000-0005-0000-0000-0000CF000000}"/>
    <cellStyle name="60% - Accent3" xfId="301" builtinId="40" customBuiltin="1"/>
    <cellStyle name="60% - Accent3 2" xfId="44" xr:uid="{00000000-0005-0000-0000-0000D1000000}"/>
    <cellStyle name="60% - Accent4" xfId="305" builtinId="44" customBuiltin="1"/>
    <cellStyle name="60% - Accent4 2" xfId="48" xr:uid="{00000000-0005-0000-0000-0000D3000000}"/>
    <cellStyle name="60% - Accent5" xfId="309" builtinId="48" customBuiltin="1"/>
    <cellStyle name="60% - Accent5 2" xfId="52" xr:uid="{00000000-0005-0000-0000-0000D5000000}"/>
    <cellStyle name="60% - Accent6" xfId="313" builtinId="52" customBuiltin="1"/>
    <cellStyle name="60% - Accent6 2" xfId="56" xr:uid="{00000000-0005-0000-0000-0000D7000000}"/>
    <cellStyle name="Accent1" xfId="290" builtinId="29" customBuiltin="1"/>
    <cellStyle name="Accent1 2" xfId="33" xr:uid="{00000000-0005-0000-0000-0000D9000000}"/>
    <cellStyle name="Accent2" xfId="294" builtinId="33" customBuiltin="1"/>
    <cellStyle name="Accent2 2" xfId="37" xr:uid="{00000000-0005-0000-0000-0000DB000000}"/>
    <cellStyle name="Accent3" xfId="298" builtinId="37" customBuiltin="1"/>
    <cellStyle name="Accent3 2" xfId="41" xr:uid="{00000000-0005-0000-0000-0000DD000000}"/>
    <cellStyle name="Accent4" xfId="302" builtinId="41" customBuiltin="1"/>
    <cellStyle name="Accent4 2" xfId="45" xr:uid="{00000000-0005-0000-0000-0000DF000000}"/>
    <cellStyle name="Accent5" xfId="306" builtinId="45" customBuiltin="1"/>
    <cellStyle name="Accent5 2" xfId="49" xr:uid="{00000000-0005-0000-0000-0000E1000000}"/>
    <cellStyle name="Accent6" xfId="310" builtinId="49" customBuiltin="1"/>
    <cellStyle name="Accent6 2" xfId="53" xr:uid="{00000000-0005-0000-0000-0000E3000000}"/>
    <cellStyle name="Bad" xfId="279" builtinId="27" customBuiltin="1"/>
    <cellStyle name="Bad 2" xfId="23" xr:uid="{00000000-0005-0000-0000-0000E5000000}"/>
    <cellStyle name="Calculation" xfId="283" builtinId="22" customBuiltin="1"/>
    <cellStyle name="Calculation 2" xfId="27" xr:uid="{00000000-0005-0000-0000-0000E7000000}"/>
    <cellStyle name="Check Cell" xfId="285" builtinId="23" customBuiltin="1"/>
    <cellStyle name="Check Cell 2" xfId="29" xr:uid="{00000000-0005-0000-0000-0000E9000000}"/>
    <cellStyle name="Comma 2" xfId="6" xr:uid="{00000000-0005-0000-0000-0000EA000000}"/>
    <cellStyle name="Comma 2 2" xfId="7" xr:uid="{00000000-0005-0000-0000-0000EB000000}"/>
    <cellStyle name="Comma 3" xfId="8" xr:uid="{00000000-0005-0000-0000-0000EC000000}"/>
    <cellStyle name="Comma 4" xfId="4" xr:uid="{00000000-0005-0000-0000-0000ED000000}"/>
    <cellStyle name="Comma 5" xfId="9" xr:uid="{00000000-0005-0000-0000-0000EE000000}"/>
    <cellStyle name="Comma 6" xfId="2" xr:uid="{00000000-0005-0000-0000-0000EF000000}"/>
    <cellStyle name="date" xfId="10" xr:uid="{00000000-0005-0000-0000-0000F0000000}"/>
    <cellStyle name="date 2" xfId="11" xr:uid="{00000000-0005-0000-0000-0000F1000000}"/>
    <cellStyle name="Explanatory Text" xfId="288" builtinId="53" customBuiltin="1"/>
    <cellStyle name="Explanatory Text 2" xfId="31" xr:uid="{00000000-0005-0000-0000-0000F3000000}"/>
    <cellStyle name="Good" xfId="278" builtinId="26" customBuiltin="1"/>
    <cellStyle name="Good 2" xfId="22" xr:uid="{00000000-0005-0000-0000-0000F5000000}"/>
    <cellStyle name="Heading 1" xfId="274" builtinId="16" customBuiltin="1"/>
    <cellStyle name="Heading 1 2" xfId="18" xr:uid="{00000000-0005-0000-0000-0000F7000000}"/>
    <cellStyle name="Heading 2" xfId="275" builtinId="17" customBuiltin="1"/>
    <cellStyle name="Heading 2 2" xfId="19" xr:uid="{00000000-0005-0000-0000-0000F9000000}"/>
    <cellStyle name="Heading 3" xfId="276" builtinId="18" customBuiltin="1"/>
    <cellStyle name="Heading 3 2" xfId="20" xr:uid="{00000000-0005-0000-0000-0000FB000000}"/>
    <cellStyle name="Heading 4" xfId="277" builtinId="19" customBuiltin="1"/>
    <cellStyle name="Heading 4 2" xfId="21" xr:uid="{00000000-0005-0000-0000-0000FD000000}"/>
    <cellStyle name="Hyperlink" xfId="272" builtinId="8"/>
    <cellStyle name="Input" xfId="281" builtinId="20" customBuiltin="1"/>
    <cellStyle name="Input 2" xfId="25" xr:uid="{00000000-0005-0000-0000-000000010000}"/>
    <cellStyle name="Linked Cell" xfId="284" builtinId="24" customBuiltin="1"/>
    <cellStyle name="Linked Cell 2" xfId="28" xr:uid="{00000000-0005-0000-0000-000002010000}"/>
    <cellStyle name="Neutral" xfId="280" builtinId="28" customBuiltin="1"/>
    <cellStyle name="Neutral 2" xfId="24" xr:uid="{00000000-0005-0000-0000-000004010000}"/>
    <cellStyle name="Normal" xfId="0" builtinId="0"/>
    <cellStyle name="Normal 10" xfId="145" xr:uid="{00000000-0005-0000-0000-000006010000}"/>
    <cellStyle name="Normal 11" xfId="159" xr:uid="{00000000-0005-0000-0000-000007010000}"/>
    <cellStyle name="Normal 12" xfId="173" xr:uid="{00000000-0005-0000-0000-000008010000}"/>
    <cellStyle name="Normal 13" xfId="187" xr:uid="{00000000-0005-0000-0000-000009010000}"/>
    <cellStyle name="Normal 14" xfId="201" xr:uid="{00000000-0005-0000-0000-00000A010000}"/>
    <cellStyle name="Normal 15" xfId="215" xr:uid="{00000000-0005-0000-0000-00000B010000}"/>
    <cellStyle name="Normal 16" xfId="229" xr:uid="{00000000-0005-0000-0000-00000C010000}"/>
    <cellStyle name="Normal 17" xfId="243" xr:uid="{00000000-0005-0000-0000-00000D010000}"/>
    <cellStyle name="Normal 18" xfId="257" xr:uid="{00000000-0005-0000-0000-00000E010000}"/>
    <cellStyle name="Normal 19" xfId="271" xr:uid="{00000000-0005-0000-0000-00000F010000}"/>
    <cellStyle name="Normal 2" xfId="3" xr:uid="{00000000-0005-0000-0000-000010010000}"/>
    <cellStyle name="Normal 2 2" xfId="12" xr:uid="{00000000-0005-0000-0000-000011010000}"/>
    <cellStyle name="Normal 2 3" xfId="316" xr:uid="{00000000-0005-0000-0000-000012010000}"/>
    <cellStyle name="Normal 20" xfId="1" xr:uid="{00000000-0005-0000-0000-000013010000}"/>
    <cellStyle name="Normal 21" xfId="314" xr:uid="{00000000-0005-0000-0000-000014010000}"/>
    <cellStyle name="Normal 3" xfId="13" xr:uid="{00000000-0005-0000-0000-000015010000}"/>
    <cellStyle name="Normal 3 2" xfId="14" xr:uid="{00000000-0005-0000-0000-000016010000}"/>
    <cellStyle name="Normal 3 2 2" xfId="87" xr:uid="{00000000-0005-0000-0000-000017010000}"/>
    <cellStyle name="Normal 4" xfId="57" xr:uid="{00000000-0005-0000-0000-000018010000}"/>
    <cellStyle name="Normal 4 2" xfId="88" xr:uid="{00000000-0005-0000-0000-000019010000}"/>
    <cellStyle name="Normal 5" xfId="59" xr:uid="{00000000-0005-0000-0000-00001A010000}"/>
    <cellStyle name="Normal 5 2" xfId="101" xr:uid="{00000000-0005-0000-0000-00001B010000}"/>
    <cellStyle name="Normal 6" xfId="73" xr:uid="{00000000-0005-0000-0000-00001C010000}"/>
    <cellStyle name="Normal 7" xfId="103" xr:uid="{00000000-0005-0000-0000-00001D010000}"/>
    <cellStyle name="Normal 8" xfId="117" xr:uid="{00000000-0005-0000-0000-00001E010000}"/>
    <cellStyle name="Normal 9" xfId="131" xr:uid="{00000000-0005-0000-0000-00001F010000}"/>
    <cellStyle name="Note" xfId="287" builtinId="10" customBuiltin="1"/>
    <cellStyle name="Note 10" xfId="174" xr:uid="{00000000-0005-0000-0000-000021010000}"/>
    <cellStyle name="Note 11" xfId="188" xr:uid="{00000000-0005-0000-0000-000022010000}"/>
    <cellStyle name="Note 12" xfId="202" xr:uid="{00000000-0005-0000-0000-000023010000}"/>
    <cellStyle name="Note 13" xfId="216" xr:uid="{00000000-0005-0000-0000-000024010000}"/>
    <cellStyle name="Note 14" xfId="230" xr:uid="{00000000-0005-0000-0000-000025010000}"/>
    <cellStyle name="Note 15" xfId="244" xr:uid="{00000000-0005-0000-0000-000026010000}"/>
    <cellStyle name="Note 16" xfId="258" xr:uid="{00000000-0005-0000-0000-000027010000}"/>
    <cellStyle name="Note 2" xfId="58" xr:uid="{00000000-0005-0000-0000-000028010000}"/>
    <cellStyle name="Note 2 2" xfId="102" xr:uid="{00000000-0005-0000-0000-000029010000}"/>
    <cellStyle name="Note 3" xfId="60" xr:uid="{00000000-0005-0000-0000-00002A010000}"/>
    <cellStyle name="Note 4" xfId="74" xr:uid="{00000000-0005-0000-0000-00002B010000}"/>
    <cellStyle name="Note 5" xfId="104" xr:uid="{00000000-0005-0000-0000-00002C010000}"/>
    <cellStyle name="Note 6" xfId="118" xr:uid="{00000000-0005-0000-0000-00002D010000}"/>
    <cellStyle name="Note 7" xfId="132" xr:uid="{00000000-0005-0000-0000-00002E010000}"/>
    <cellStyle name="Note 8" xfId="146" xr:uid="{00000000-0005-0000-0000-00002F010000}"/>
    <cellStyle name="Note 9" xfId="160" xr:uid="{00000000-0005-0000-0000-000030010000}"/>
    <cellStyle name="Output" xfId="282" builtinId="21" customBuiltin="1"/>
    <cellStyle name="Output 2" xfId="26" xr:uid="{00000000-0005-0000-0000-000032010000}"/>
    <cellStyle name="Percent" xfId="315" builtinId="5"/>
    <cellStyle name="Percent 2" xfId="5" xr:uid="{00000000-0005-0000-0000-000034010000}"/>
    <cellStyle name="Percent 2 2" xfId="15" xr:uid="{00000000-0005-0000-0000-000035010000}"/>
    <cellStyle name="Percent 3" xfId="16" xr:uid="{00000000-0005-0000-0000-000036010000}"/>
    <cellStyle name="Title" xfId="273" builtinId="15" customBuiltin="1"/>
    <cellStyle name="Title 2" xfId="17" xr:uid="{00000000-0005-0000-0000-000038010000}"/>
    <cellStyle name="Total" xfId="289" builtinId="25" customBuiltin="1"/>
    <cellStyle name="Total 2" xfId="32" xr:uid="{00000000-0005-0000-0000-00003A010000}"/>
    <cellStyle name="Warning Text" xfId="286" builtinId="11" customBuiltin="1"/>
    <cellStyle name="Warning Text 2" xfId="30" xr:uid="{00000000-0005-0000-0000-00003C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Grasslands Bypass</a:t>
            </a:r>
            <a:r>
              <a:rPr lang="en-US" baseline="0"/>
              <a:t> Project Selenium Discharge-2016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Selenium Load Objective (lbs)</c:v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'2a-2b (B-auto)'!$A$378:$A$389</c:f>
              <c:numCache>
                <c:formatCode>mmm\-yy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'2a-2b (B-auto)'!$J$378:$J$389</c:f>
              <c:numCache>
                <c:formatCode>0</c:formatCode>
                <c:ptCount val="12"/>
                <c:pt idx="0">
                  <c:v>179</c:v>
                </c:pt>
                <c:pt idx="1">
                  <c:v>104</c:v>
                </c:pt>
                <c:pt idx="2">
                  <c:v>103</c:v>
                </c:pt>
                <c:pt idx="3">
                  <c:v>108</c:v>
                </c:pt>
                <c:pt idx="4">
                  <c:v>110</c:v>
                </c:pt>
                <c:pt idx="5">
                  <c:v>73</c:v>
                </c:pt>
                <c:pt idx="6">
                  <c:v>73</c:v>
                </c:pt>
                <c:pt idx="7">
                  <c:v>77</c:v>
                </c:pt>
                <c:pt idx="8">
                  <c:v>132</c:v>
                </c:pt>
                <c:pt idx="9">
                  <c:v>131</c:v>
                </c:pt>
                <c:pt idx="10">
                  <c:v>131</c:v>
                </c:pt>
                <c:pt idx="11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02E-9E22-66EAB1C00CC9}"/>
            </c:ext>
          </c:extLst>
        </c:ser>
        <c:ser>
          <c:idx val="1"/>
          <c:order val="1"/>
          <c:tx>
            <c:v>Selenium Discharge (lbs)</c:v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'2a-2b (B-auto)'!$A$378:$A$389</c:f>
              <c:numCache>
                <c:formatCode>mmm\-yy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'2a-2b (B-auto)'!$I$378:$I$389</c:f>
              <c:numCache>
                <c:formatCode>#,##0</c:formatCode>
                <c:ptCount val="12"/>
                <c:pt idx="0">
                  <c:v>104.20694787879152</c:v>
                </c:pt>
                <c:pt idx="1">
                  <c:v>91.907158848286741</c:v>
                </c:pt>
                <c:pt idx="2">
                  <c:v>94.58731636357831</c:v>
                </c:pt>
                <c:pt idx="3">
                  <c:v>32.589384488438711</c:v>
                </c:pt>
                <c:pt idx="4">
                  <c:v>27.83995345864847</c:v>
                </c:pt>
                <c:pt idx="5">
                  <c:v>0.21775394850731289</c:v>
                </c:pt>
                <c:pt idx="6">
                  <c:v>0</c:v>
                </c:pt>
                <c:pt idx="7">
                  <c:v>0</c:v>
                </c:pt>
                <c:pt idx="8">
                  <c:v>3.2204941817271489</c:v>
                </c:pt>
                <c:pt idx="9">
                  <c:v>5.7332169068964234</c:v>
                </c:pt>
                <c:pt idx="10">
                  <c:v>5.99736374865111</c:v>
                </c:pt>
                <c:pt idx="11">
                  <c:v>38.775878274311687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02E-9E22-66EAB1C00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643609408"/>
        <c:axId val="643609800"/>
      </c:barChart>
      <c:dateAx>
        <c:axId val="6436094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crossAx val="643609800"/>
        <c:crosses val="autoZero"/>
        <c:auto val="1"/>
        <c:lblOffset val="100"/>
        <c:baseTimeUnit val="months"/>
      </c:dateAx>
      <c:valAx>
        <c:axId val="643609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Selenium in Pounds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3609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15</xdr:row>
      <xdr:rowOff>19050</xdr:rowOff>
    </xdr:from>
    <xdr:to>
      <xdr:col>1</xdr:col>
      <xdr:colOff>7335504</xdr:colOff>
      <xdr:row>34</xdr:row>
      <xdr:rowOff>53972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3771900"/>
          <a:ext cx="7164054" cy="48164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47625</xdr:rowOff>
    </xdr:from>
    <xdr:to>
      <xdr:col>2</xdr:col>
      <xdr:colOff>542925</xdr:colOff>
      <xdr:row>5</xdr:row>
      <xdr:rowOff>314325</xdr:rowOff>
    </xdr:to>
    <xdr:pic>
      <xdr:nvPicPr>
        <xdr:cNvPr id="3" name="Picture 1" descr="RECLAMATIO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4300"/>
          <a:ext cx="85058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7</xdr:row>
      <xdr:rowOff>9525</xdr:rowOff>
    </xdr:from>
    <xdr:to>
      <xdr:col>10</xdr:col>
      <xdr:colOff>604792</xdr:colOff>
      <xdr:row>49</xdr:row>
      <xdr:rowOff>129101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590550"/>
          <a:ext cx="6072142" cy="8120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9524</xdr:rowOff>
    </xdr:from>
    <xdr:to>
      <xdr:col>15</xdr:col>
      <xdr:colOff>0</xdr:colOff>
      <xdr:row>27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MD/Water%20Quality%20Monitoring/Grassland%20Bypass%20Project/Annual%20Reports/2016%20annual%20report/GBP%202016%20ch01%20fig&amp;tb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g01"/>
      <sheetName val="fig01new"/>
      <sheetName val="fig02"/>
      <sheetName val="fig03a_2012"/>
      <sheetName val="fig03b_2013"/>
      <sheetName val="fig03c_2014"/>
      <sheetName val="fig03d_2015"/>
      <sheetName val="fig03e_2016"/>
      <sheetName val="fig03e_WY 2017"/>
      <sheetName val="fig03f_2017"/>
      <sheetName val="fig03f_2010-16"/>
      <sheetName val="fig04"/>
      <sheetName val="fig05-06_2012"/>
      <sheetName val="fig07-08_2013"/>
      <sheetName val="fig09-10_2014"/>
      <sheetName val="fig11-12_2015"/>
      <sheetName val="fig13-14_2016"/>
      <sheetName val="tbl01"/>
      <sheetName val="tbl02"/>
      <sheetName val="tbl03"/>
      <sheetName val="tbl04"/>
      <sheetName val="tbl05"/>
      <sheetName val="tbl06"/>
      <sheetName val="tbl07"/>
      <sheetName val="tbl08"/>
      <sheetName val="sfei loads"/>
      <sheetName val="fig3 data"/>
      <sheetName val="noaa data"/>
      <sheetName val="NOAA SU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">
          <cell r="C7" t="str">
            <v>Flow passing Station A</v>
          </cell>
          <cell r="F7" t="str">
            <v>Rainfall at Panoche WD rain gauge</v>
          </cell>
        </row>
        <row r="4026">
          <cell r="B4026">
            <v>42005</v>
          </cell>
        </row>
        <row r="4027">
          <cell r="B4027">
            <v>42006</v>
          </cell>
        </row>
        <row r="4028">
          <cell r="B4028">
            <v>42007</v>
          </cell>
        </row>
        <row r="4029">
          <cell r="B4029">
            <v>42008</v>
          </cell>
        </row>
        <row r="4030">
          <cell r="B4030">
            <v>42009</v>
          </cell>
        </row>
        <row r="4031">
          <cell r="B4031">
            <v>42010</v>
          </cell>
        </row>
        <row r="4032">
          <cell r="B4032">
            <v>42011</v>
          </cell>
        </row>
        <row r="4033">
          <cell r="B4033">
            <v>42012</v>
          </cell>
        </row>
        <row r="4034">
          <cell r="B4034">
            <v>42013</v>
          </cell>
        </row>
        <row r="4035">
          <cell r="B4035">
            <v>42014</v>
          </cell>
        </row>
        <row r="4036">
          <cell r="B4036">
            <v>42015</v>
          </cell>
        </row>
        <row r="4037">
          <cell r="B4037">
            <v>42016</v>
          </cell>
        </row>
        <row r="4038">
          <cell r="B4038">
            <v>42017</v>
          </cell>
        </row>
        <row r="4039">
          <cell r="B4039">
            <v>42018</v>
          </cell>
        </row>
        <row r="4040">
          <cell r="B4040">
            <v>42019</v>
          </cell>
        </row>
        <row r="4041">
          <cell r="B4041">
            <v>42020</v>
          </cell>
        </row>
        <row r="4042">
          <cell r="B4042">
            <v>42021</v>
          </cell>
        </row>
        <row r="4043">
          <cell r="B4043">
            <v>42022</v>
          </cell>
        </row>
        <row r="4044">
          <cell r="B4044">
            <v>42023</v>
          </cell>
        </row>
        <row r="4045">
          <cell r="B4045">
            <v>42024</v>
          </cell>
        </row>
        <row r="4046">
          <cell r="B4046">
            <v>42025</v>
          </cell>
        </row>
        <row r="4047">
          <cell r="B4047">
            <v>42026</v>
          </cell>
        </row>
        <row r="4048">
          <cell r="B4048">
            <v>42027</v>
          </cell>
        </row>
        <row r="4049">
          <cell r="B4049">
            <v>42028</v>
          </cell>
        </row>
        <row r="4050">
          <cell r="B4050">
            <v>42029</v>
          </cell>
        </row>
        <row r="4051">
          <cell r="B4051">
            <v>42030</v>
          </cell>
        </row>
        <row r="4052">
          <cell r="B4052">
            <v>42031</v>
          </cell>
        </row>
        <row r="4053">
          <cell r="B4053">
            <v>42032</v>
          </cell>
        </row>
        <row r="4054">
          <cell r="B4054">
            <v>42033</v>
          </cell>
        </row>
        <row r="4055">
          <cell r="B4055">
            <v>42034</v>
          </cell>
        </row>
        <row r="4056">
          <cell r="B4056">
            <v>42035</v>
          </cell>
        </row>
        <row r="4057">
          <cell r="B4057">
            <v>42036</v>
          </cell>
        </row>
        <row r="4058">
          <cell r="B4058">
            <v>42037</v>
          </cell>
        </row>
        <row r="4059">
          <cell r="B4059">
            <v>42038</v>
          </cell>
        </row>
        <row r="4060">
          <cell r="B4060">
            <v>42039</v>
          </cell>
        </row>
        <row r="4061">
          <cell r="B4061">
            <v>42040</v>
          </cell>
        </row>
        <row r="4062">
          <cell r="B4062">
            <v>42041</v>
          </cell>
        </row>
        <row r="4063">
          <cell r="B4063">
            <v>42042</v>
          </cell>
        </row>
        <row r="4064">
          <cell r="B4064">
            <v>42043</v>
          </cell>
        </row>
        <row r="4065">
          <cell r="B4065">
            <v>42044</v>
          </cell>
        </row>
        <row r="4066">
          <cell r="B4066">
            <v>42045</v>
          </cell>
        </row>
        <row r="4067">
          <cell r="B4067">
            <v>42046</v>
          </cell>
        </row>
        <row r="4068">
          <cell r="B4068">
            <v>42047</v>
          </cell>
        </row>
        <row r="4069">
          <cell r="B4069">
            <v>42048</v>
          </cell>
        </row>
        <row r="4070">
          <cell r="B4070">
            <v>42049</v>
          </cell>
        </row>
        <row r="4071">
          <cell r="B4071">
            <v>42050</v>
          </cell>
        </row>
        <row r="4072">
          <cell r="B4072">
            <v>42051</v>
          </cell>
        </row>
        <row r="4073">
          <cell r="B4073">
            <v>42052</v>
          </cell>
        </row>
        <row r="4074">
          <cell r="B4074">
            <v>42053</v>
          </cell>
        </row>
        <row r="4075">
          <cell r="B4075">
            <v>42054</v>
          </cell>
        </row>
        <row r="4076">
          <cell r="B4076">
            <v>42055</v>
          </cell>
        </row>
        <row r="4077">
          <cell r="B4077">
            <v>42056</v>
          </cell>
        </row>
        <row r="4078">
          <cell r="B4078">
            <v>42057</v>
          </cell>
        </row>
        <row r="4079">
          <cell r="B4079">
            <v>42058</v>
          </cell>
        </row>
        <row r="4080">
          <cell r="B4080">
            <v>42059</v>
          </cell>
        </row>
        <row r="4081">
          <cell r="B4081">
            <v>42060</v>
          </cell>
        </row>
        <row r="4082">
          <cell r="B4082">
            <v>42061</v>
          </cell>
        </row>
        <row r="4083">
          <cell r="B4083">
            <v>42062</v>
          </cell>
        </row>
        <row r="4084">
          <cell r="B4084">
            <v>42063</v>
          </cell>
        </row>
        <row r="4085">
          <cell r="B4085">
            <v>42064</v>
          </cell>
        </row>
        <row r="4086">
          <cell r="B4086">
            <v>42065</v>
          </cell>
        </row>
        <row r="4087">
          <cell r="B4087">
            <v>42066</v>
          </cell>
        </row>
        <row r="4088">
          <cell r="B4088">
            <v>42067</v>
          </cell>
        </row>
        <row r="4089">
          <cell r="B4089">
            <v>42068</v>
          </cell>
        </row>
        <row r="4090">
          <cell r="B4090">
            <v>42069</v>
          </cell>
        </row>
        <row r="4091">
          <cell r="B4091">
            <v>42070</v>
          </cell>
        </row>
        <row r="4092">
          <cell r="B4092">
            <v>42071</v>
          </cell>
        </row>
        <row r="4093">
          <cell r="B4093">
            <v>42072</v>
          </cell>
        </row>
        <row r="4094">
          <cell r="B4094">
            <v>42073</v>
          </cell>
        </row>
        <row r="4095">
          <cell r="B4095">
            <v>42074</v>
          </cell>
        </row>
        <row r="4096">
          <cell r="B4096">
            <v>42075</v>
          </cell>
        </row>
        <row r="4097">
          <cell r="B4097">
            <v>42076</v>
          </cell>
        </row>
        <row r="4098">
          <cell r="B4098">
            <v>42077</v>
          </cell>
        </row>
        <row r="4099">
          <cell r="B4099">
            <v>42078</v>
          </cell>
        </row>
        <row r="4100">
          <cell r="B4100">
            <v>42079</v>
          </cell>
        </row>
        <row r="4101">
          <cell r="B4101">
            <v>42080</v>
          </cell>
        </row>
        <row r="4102">
          <cell r="B4102">
            <v>42081</v>
          </cell>
        </row>
        <row r="4103">
          <cell r="B4103">
            <v>42082</v>
          </cell>
        </row>
        <row r="4104">
          <cell r="B4104">
            <v>42083</v>
          </cell>
        </row>
        <row r="4105">
          <cell r="B4105">
            <v>42084</v>
          </cell>
        </row>
        <row r="4106">
          <cell r="B4106">
            <v>42085</v>
          </cell>
        </row>
        <row r="4107">
          <cell r="B4107">
            <v>42086</v>
          </cell>
        </row>
        <row r="4108">
          <cell r="B4108">
            <v>42087</v>
          </cell>
        </row>
        <row r="4109">
          <cell r="B4109">
            <v>42088</v>
          </cell>
        </row>
        <row r="4110">
          <cell r="B4110">
            <v>42089</v>
          </cell>
        </row>
        <row r="4111">
          <cell r="B4111">
            <v>42090</v>
          </cell>
        </row>
        <row r="4112">
          <cell r="B4112">
            <v>42091</v>
          </cell>
        </row>
        <row r="4113">
          <cell r="B4113">
            <v>42092</v>
          </cell>
        </row>
        <row r="4114">
          <cell r="B4114">
            <v>42093</v>
          </cell>
        </row>
        <row r="4115">
          <cell r="B4115">
            <v>42094</v>
          </cell>
        </row>
        <row r="4116">
          <cell r="B4116">
            <v>42095</v>
          </cell>
        </row>
        <row r="4117">
          <cell r="B4117">
            <v>42096</v>
          </cell>
        </row>
        <row r="4118">
          <cell r="B4118">
            <v>42097</v>
          </cell>
        </row>
        <row r="4119">
          <cell r="B4119">
            <v>42098</v>
          </cell>
        </row>
        <row r="4120">
          <cell r="B4120">
            <v>42099</v>
          </cell>
        </row>
        <row r="4121">
          <cell r="B4121">
            <v>42100</v>
          </cell>
        </row>
        <row r="4122">
          <cell r="B4122">
            <v>42101</v>
          </cell>
        </row>
        <row r="4123">
          <cell r="B4123">
            <v>42102</v>
          </cell>
        </row>
        <row r="4124">
          <cell r="B4124">
            <v>42103</v>
          </cell>
        </row>
        <row r="4125">
          <cell r="B4125">
            <v>42104</v>
          </cell>
        </row>
        <row r="4126">
          <cell r="B4126">
            <v>42105</v>
          </cell>
        </row>
        <row r="4127">
          <cell r="B4127">
            <v>42106</v>
          </cell>
        </row>
        <row r="4128">
          <cell r="B4128">
            <v>42107</v>
          </cell>
        </row>
        <row r="4129">
          <cell r="B4129">
            <v>42108</v>
          </cell>
        </row>
        <row r="4130">
          <cell r="B4130">
            <v>42109</v>
          </cell>
        </row>
        <row r="4131">
          <cell r="B4131">
            <v>42110</v>
          </cell>
        </row>
        <row r="4132">
          <cell r="B4132">
            <v>42111</v>
          </cell>
        </row>
        <row r="4133">
          <cell r="B4133">
            <v>42112</v>
          </cell>
        </row>
        <row r="4134">
          <cell r="B4134">
            <v>42113</v>
          </cell>
        </row>
        <row r="4135">
          <cell r="B4135">
            <v>42114</v>
          </cell>
        </row>
        <row r="4136">
          <cell r="B4136">
            <v>42115</v>
          </cell>
        </row>
        <row r="4137">
          <cell r="B4137">
            <v>42116</v>
          </cell>
        </row>
        <row r="4138">
          <cell r="B4138">
            <v>42117</v>
          </cell>
        </row>
        <row r="4139">
          <cell r="B4139">
            <v>42118</v>
          </cell>
        </row>
        <row r="4140">
          <cell r="B4140">
            <v>42119</v>
          </cell>
        </row>
        <row r="4141">
          <cell r="B4141">
            <v>42120</v>
          </cell>
        </row>
        <row r="4142">
          <cell r="B4142">
            <v>42121</v>
          </cell>
        </row>
        <row r="4143">
          <cell r="B4143">
            <v>42122</v>
          </cell>
        </row>
        <row r="4144">
          <cell r="B4144">
            <v>42123</v>
          </cell>
        </row>
        <row r="4145">
          <cell r="B4145">
            <v>42124</v>
          </cell>
        </row>
        <row r="4146">
          <cell r="B4146">
            <v>42125</v>
          </cell>
        </row>
        <row r="4147">
          <cell r="B4147">
            <v>42126</v>
          </cell>
        </row>
        <row r="4148">
          <cell r="B4148">
            <v>42127</v>
          </cell>
        </row>
        <row r="4149">
          <cell r="B4149">
            <v>42128</v>
          </cell>
        </row>
        <row r="4150">
          <cell r="B4150">
            <v>42129</v>
          </cell>
        </row>
        <row r="4151">
          <cell r="B4151">
            <v>42130</v>
          </cell>
        </row>
        <row r="4152">
          <cell r="B4152">
            <v>42131</v>
          </cell>
        </row>
        <row r="4153">
          <cell r="B4153">
            <v>42132</v>
          </cell>
        </row>
        <row r="4154">
          <cell r="B4154">
            <v>42133</v>
          </cell>
        </row>
        <row r="4155">
          <cell r="B4155">
            <v>42134</v>
          </cell>
        </row>
        <row r="4156">
          <cell r="B4156">
            <v>42135</v>
          </cell>
        </row>
        <row r="4157">
          <cell r="B4157">
            <v>42136</v>
          </cell>
        </row>
        <row r="4158">
          <cell r="B4158">
            <v>42137</v>
          </cell>
        </row>
        <row r="4159">
          <cell r="B4159">
            <v>42138</v>
          </cell>
        </row>
        <row r="4160">
          <cell r="B4160">
            <v>42139</v>
          </cell>
        </row>
        <row r="4161">
          <cell r="B4161">
            <v>42140</v>
          </cell>
        </row>
        <row r="4162">
          <cell r="B4162">
            <v>42141</v>
          </cell>
        </row>
        <row r="4163">
          <cell r="B4163">
            <v>42142</v>
          </cell>
        </row>
        <row r="4164">
          <cell r="B4164">
            <v>42143</v>
          </cell>
        </row>
        <row r="4165">
          <cell r="B4165">
            <v>42144</v>
          </cell>
        </row>
        <row r="4166">
          <cell r="B4166">
            <v>42145</v>
          </cell>
        </row>
        <row r="4167">
          <cell r="B4167">
            <v>42146</v>
          </cell>
        </row>
        <row r="4168">
          <cell r="B4168">
            <v>42147</v>
          </cell>
        </row>
        <row r="4169">
          <cell r="B4169">
            <v>42148</v>
          </cell>
        </row>
        <row r="4170">
          <cell r="B4170">
            <v>42149</v>
          </cell>
        </row>
        <row r="4171">
          <cell r="B4171">
            <v>42150</v>
          </cell>
        </row>
        <row r="4172">
          <cell r="B4172">
            <v>42151</v>
          </cell>
        </row>
        <row r="4173">
          <cell r="B4173">
            <v>42152</v>
          </cell>
        </row>
        <row r="4174">
          <cell r="B4174">
            <v>42153</v>
          </cell>
        </row>
        <row r="4175">
          <cell r="B4175">
            <v>42154</v>
          </cell>
        </row>
        <row r="4176">
          <cell r="B4176">
            <v>42155</v>
          </cell>
        </row>
        <row r="4177">
          <cell r="B4177">
            <v>42156</v>
          </cell>
        </row>
        <row r="4178">
          <cell r="B4178">
            <v>42157</v>
          </cell>
        </row>
        <row r="4179">
          <cell r="B4179">
            <v>42158</v>
          </cell>
        </row>
        <row r="4180">
          <cell r="B4180">
            <v>42159</v>
          </cell>
        </row>
        <row r="4181">
          <cell r="B4181">
            <v>42160</v>
          </cell>
        </row>
        <row r="4182">
          <cell r="B4182">
            <v>42161</v>
          </cell>
        </row>
        <row r="4183">
          <cell r="B4183">
            <v>42162</v>
          </cell>
        </row>
        <row r="4184">
          <cell r="B4184">
            <v>42163</v>
          </cell>
        </row>
        <row r="4185">
          <cell r="B4185">
            <v>42164</v>
          </cell>
        </row>
        <row r="4186">
          <cell r="B4186">
            <v>42165</v>
          </cell>
        </row>
        <row r="4187">
          <cell r="B4187">
            <v>42166</v>
          </cell>
        </row>
        <row r="4188">
          <cell r="B4188">
            <v>42167</v>
          </cell>
        </row>
        <row r="4189">
          <cell r="B4189">
            <v>42168</v>
          </cell>
        </row>
        <row r="4190">
          <cell r="B4190">
            <v>42169</v>
          </cell>
        </row>
        <row r="4191">
          <cell r="B4191">
            <v>42170</v>
          </cell>
        </row>
        <row r="4192">
          <cell r="B4192">
            <v>42171</v>
          </cell>
        </row>
        <row r="4193">
          <cell r="B4193">
            <v>42172</v>
          </cell>
        </row>
        <row r="4194">
          <cell r="B4194">
            <v>42173</v>
          </cell>
        </row>
        <row r="4195">
          <cell r="B4195">
            <v>42174</v>
          </cell>
        </row>
        <row r="4196">
          <cell r="B4196">
            <v>42175</v>
          </cell>
        </row>
        <row r="4197">
          <cell r="B4197">
            <v>42176</v>
          </cell>
        </row>
        <row r="4198">
          <cell r="B4198">
            <v>42177</v>
          </cell>
        </row>
        <row r="4199">
          <cell r="B4199">
            <v>42178</v>
          </cell>
        </row>
        <row r="4200">
          <cell r="B4200">
            <v>42179</v>
          </cell>
        </row>
        <row r="4201">
          <cell r="B4201">
            <v>42180</v>
          </cell>
        </row>
        <row r="4202">
          <cell r="B4202">
            <v>42181</v>
          </cell>
        </row>
        <row r="4203">
          <cell r="B4203">
            <v>42182</v>
          </cell>
        </row>
        <row r="4204">
          <cell r="B4204">
            <v>42183</v>
          </cell>
        </row>
        <row r="4205">
          <cell r="B4205">
            <v>42184</v>
          </cell>
        </row>
        <row r="4206">
          <cell r="B4206">
            <v>42185</v>
          </cell>
        </row>
        <row r="4207">
          <cell r="B4207">
            <v>42186</v>
          </cell>
        </row>
        <row r="4208">
          <cell r="B4208">
            <v>42187</v>
          </cell>
        </row>
        <row r="4209">
          <cell r="B4209">
            <v>42188</v>
          </cell>
        </row>
        <row r="4210">
          <cell r="B4210">
            <v>42189</v>
          </cell>
        </row>
        <row r="4211">
          <cell r="B4211">
            <v>42190</v>
          </cell>
        </row>
        <row r="4212">
          <cell r="B4212">
            <v>42191</v>
          </cell>
        </row>
        <row r="4213">
          <cell r="B4213">
            <v>42192</v>
          </cell>
        </row>
        <row r="4214">
          <cell r="B4214">
            <v>42193</v>
          </cell>
        </row>
        <row r="4215">
          <cell r="B4215">
            <v>42194</v>
          </cell>
        </row>
        <row r="4216">
          <cell r="B4216">
            <v>42195</v>
          </cell>
        </row>
        <row r="4217">
          <cell r="B4217">
            <v>42196</v>
          </cell>
        </row>
        <row r="4218">
          <cell r="B4218">
            <v>42197</v>
          </cell>
        </row>
        <row r="4219">
          <cell r="B4219">
            <v>42198</v>
          </cell>
        </row>
        <row r="4220">
          <cell r="B4220">
            <v>42199</v>
          </cell>
        </row>
        <row r="4221">
          <cell r="B4221">
            <v>42200</v>
          </cell>
        </row>
        <row r="4222">
          <cell r="B4222">
            <v>42201</v>
          </cell>
        </row>
        <row r="4223">
          <cell r="B4223">
            <v>42202</v>
          </cell>
        </row>
        <row r="4224">
          <cell r="B4224">
            <v>42203</v>
          </cell>
        </row>
        <row r="4225">
          <cell r="B4225">
            <v>42204</v>
          </cell>
        </row>
        <row r="4226">
          <cell r="B4226">
            <v>42205</v>
          </cell>
        </row>
        <row r="4227">
          <cell r="B4227">
            <v>42206</v>
          </cell>
        </row>
        <row r="4228">
          <cell r="B4228">
            <v>42207</v>
          </cell>
        </row>
        <row r="4229">
          <cell r="B4229">
            <v>42208</v>
          </cell>
        </row>
        <row r="4230">
          <cell r="B4230">
            <v>42209</v>
          </cell>
        </row>
        <row r="4231">
          <cell r="B4231">
            <v>42210</v>
          </cell>
        </row>
        <row r="4232">
          <cell r="B4232">
            <v>42211</v>
          </cell>
        </row>
        <row r="4233">
          <cell r="B4233">
            <v>42212</v>
          </cell>
        </row>
        <row r="4234">
          <cell r="B4234">
            <v>42213</v>
          </cell>
        </row>
        <row r="4235">
          <cell r="B4235">
            <v>42214</v>
          </cell>
        </row>
        <row r="4236">
          <cell r="B4236">
            <v>42215</v>
          </cell>
        </row>
        <row r="4237">
          <cell r="B4237">
            <v>42216</v>
          </cell>
        </row>
        <row r="4238">
          <cell r="B4238">
            <v>42217</v>
          </cell>
        </row>
        <row r="4239">
          <cell r="B4239">
            <v>42218</v>
          </cell>
        </row>
        <row r="4240">
          <cell r="B4240">
            <v>42219</v>
          </cell>
        </row>
        <row r="4241">
          <cell r="B4241">
            <v>42220</v>
          </cell>
        </row>
        <row r="4242">
          <cell r="B4242">
            <v>42221</v>
          </cell>
        </row>
        <row r="4243">
          <cell r="B4243">
            <v>42222</v>
          </cell>
        </row>
        <row r="4244">
          <cell r="B4244">
            <v>42223</v>
          </cell>
        </row>
        <row r="4245">
          <cell r="B4245">
            <v>42224</v>
          </cell>
        </row>
        <row r="4246">
          <cell r="B4246">
            <v>42225</v>
          </cell>
        </row>
        <row r="4247">
          <cell r="B4247">
            <v>42226</v>
          </cell>
        </row>
        <row r="4248">
          <cell r="B4248">
            <v>42227</v>
          </cell>
        </row>
        <row r="4249">
          <cell r="B4249">
            <v>42228</v>
          </cell>
        </row>
        <row r="4250">
          <cell r="B4250">
            <v>42229</v>
          </cell>
        </row>
        <row r="4251">
          <cell r="B4251">
            <v>42230</v>
          </cell>
        </row>
        <row r="4252">
          <cell r="B4252">
            <v>42231</v>
          </cell>
        </row>
        <row r="4253">
          <cell r="B4253">
            <v>42232</v>
          </cell>
        </row>
        <row r="4254">
          <cell r="B4254">
            <v>42233</v>
          </cell>
        </row>
        <row r="4255">
          <cell r="B4255">
            <v>42234</v>
          </cell>
        </row>
        <row r="4256">
          <cell r="B4256">
            <v>42235</v>
          </cell>
        </row>
        <row r="4257">
          <cell r="B4257">
            <v>42236</v>
          </cell>
        </row>
        <row r="4258">
          <cell r="B4258">
            <v>42237</v>
          </cell>
        </row>
        <row r="4259">
          <cell r="B4259">
            <v>42238</v>
          </cell>
        </row>
        <row r="4260">
          <cell r="B4260">
            <v>42239</v>
          </cell>
        </row>
        <row r="4261">
          <cell r="B4261">
            <v>42240</v>
          </cell>
        </row>
        <row r="4262">
          <cell r="B4262">
            <v>42241</v>
          </cell>
        </row>
        <row r="4263">
          <cell r="B4263">
            <v>42242</v>
          </cell>
        </row>
        <row r="4264">
          <cell r="B4264">
            <v>42243</v>
          </cell>
        </row>
        <row r="4265">
          <cell r="B4265">
            <v>42244</v>
          </cell>
        </row>
        <row r="4266">
          <cell r="B4266">
            <v>42245</v>
          </cell>
        </row>
        <row r="4267">
          <cell r="B4267">
            <v>42246</v>
          </cell>
        </row>
        <row r="4268">
          <cell r="B4268">
            <v>42247</v>
          </cell>
        </row>
        <row r="4269">
          <cell r="B4269">
            <v>42248</v>
          </cell>
        </row>
        <row r="4270">
          <cell r="B4270">
            <v>42249</v>
          </cell>
        </row>
        <row r="4271">
          <cell r="B4271">
            <v>42250</v>
          </cell>
        </row>
        <row r="4272">
          <cell r="B4272">
            <v>42251</v>
          </cell>
        </row>
        <row r="4273">
          <cell r="B4273">
            <v>42252</v>
          </cell>
        </row>
        <row r="4274">
          <cell r="B4274">
            <v>42253</v>
          </cell>
        </row>
        <row r="4275">
          <cell r="B4275">
            <v>42254</v>
          </cell>
        </row>
        <row r="4276">
          <cell r="B4276">
            <v>42255</v>
          </cell>
        </row>
        <row r="4277">
          <cell r="B4277">
            <v>42256</v>
          </cell>
        </row>
        <row r="4278">
          <cell r="B4278">
            <v>42257</v>
          </cell>
        </row>
        <row r="4279">
          <cell r="B4279">
            <v>42258</v>
          </cell>
        </row>
        <row r="4280">
          <cell r="B4280">
            <v>42259</v>
          </cell>
        </row>
        <row r="4281">
          <cell r="B4281">
            <v>42260</v>
          </cell>
        </row>
        <row r="4282">
          <cell r="B4282">
            <v>42261</v>
          </cell>
        </row>
        <row r="4283">
          <cell r="B4283">
            <v>42262</v>
          </cell>
        </row>
        <row r="4284">
          <cell r="B4284">
            <v>42263</v>
          </cell>
        </row>
        <row r="4285">
          <cell r="B4285">
            <v>42264</v>
          </cell>
        </row>
        <row r="4286">
          <cell r="B4286">
            <v>42265</v>
          </cell>
        </row>
        <row r="4287">
          <cell r="B4287">
            <v>42266</v>
          </cell>
        </row>
        <row r="4288">
          <cell r="B4288">
            <v>42267</v>
          </cell>
        </row>
        <row r="4289">
          <cell r="B4289">
            <v>42268</v>
          </cell>
        </row>
        <row r="4290">
          <cell r="B4290">
            <v>42269</v>
          </cell>
        </row>
        <row r="4291">
          <cell r="B4291">
            <v>42270</v>
          </cell>
        </row>
        <row r="4292">
          <cell r="B4292">
            <v>42271</v>
          </cell>
        </row>
        <row r="4293">
          <cell r="B4293">
            <v>42272</v>
          </cell>
        </row>
        <row r="4294">
          <cell r="B4294">
            <v>42273</v>
          </cell>
        </row>
        <row r="4295">
          <cell r="B4295">
            <v>42274</v>
          </cell>
        </row>
        <row r="4296">
          <cell r="B4296">
            <v>42275</v>
          </cell>
        </row>
        <row r="4297">
          <cell r="B4297">
            <v>42276</v>
          </cell>
        </row>
        <row r="4298">
          <cell r="B4298">
            <v>42277</v>
          </cell>
        </row>
        <row r="4299">
          <cell r="B4299">
            <v>42278</v>
          </cell>
        </row>
        <row r="4300">
          <cell r="B4300">
            <v>42279</v>
          </cell>
        </row>
        <row r="4301">
          <cell r="B4301">
            <v>42280</v>
          </cell>
        </row>
        <row r="4302">
          <cell r="B4302">
            <v>42281</v>
          </cell>
        </row>
        <row r="4303">
          <cell r="B4303">
            <v>42282</v>
          </cell>
        </row>
        <row r="4304">
          <cell r="B4304">
            <v>42283</v>
          </cell>
        </row>
        <row r="4305">
          <cell r="B4305">
            <v>42284</v>
          </cell>
        </row>
        <row r="4306">
          <cell r="B4306">
            <v>42285</v>
          </cell>
        </row>
        <row r="4307">
          <cell r="B4307">
            <v>42286</v>
          </cell>
        </row>
        <row r="4308">
          <cell r="B4308">
            <v>42287</v>
          </cell>
        </row>
        <row r="4309">
          <cell r="B4309">
            <v>42288</v>
          </cell>
        </row>
        <row r="4310">
          <cell r="B4310">
            <v>42289</v>
          </cell>
        </row>
        <row r="4311">
          <cell r="B4311">
            <v>42290</v>
          </cell>
        </row>
        <row r="4312">
          <cell r="B4312">
            <v>42291</v>
          </cell>
        </row>
        <row r="4313">
          <cell r="B4313">
            <v>42292</v>
          </cell>
        </row>
        <row r="4314">
          <cell r="B4314">
            <v>42293</v>
          </cell>
        </row>
        <row r="4315">
          <cell r="B4315">
            <v>42294</v>
          </cell>
        </row>
        <row r="4316">
          <cell r="B4316">
            <v>42295</v>
          </cell>
        </row>
        <row r="4317">
          <cell r="B4317">
            <v>42296</v>
          </cell>
        </row>
        <row r="4318">
          <cell r="B4318">
            <v>42297</v>
          </cell>
        </row>
        <row r="4319">
          <cell r="B4319">
            <v>42298</v>
          </cell>
        </row>
        <row r="4320">
          <cell r="B4320">
            <v>42299</v>
          </cell>
        </row>
        <row r="4321">
          <cell r="B4321">
            <v>42300</v>
          </cell>
        </row>
        <row r="4322">
          <cell r="B4322">
            <v>42301</v>
          </cell>
        </row>
        <row r="4323">
          <cell r="B4323">
            <v>42302</v>
          </cell>
        </row>
        <row r="4324">
          <cell r="B4324">
            <v>42303</v>
          </cell>
        </row>
        <row r="4325">
          <cell r="B4325">
            <v>42304</v>
          </cell>
        </row>
        <row r="4326">
          <cell r="B4326">
            <v>42305</v>
          </cell>
        </row>
        <row r="4327">
          <cell r="B4327">
            <v>42306</v>
          </cell>
        </row>
        <row r="4328">
          <cell r="B4328">
            <v>42307</v>
          </cell>
        </row>
        <row r="4329">
          <cell r="B4329">
            <v>42308</v>
          </cell>
        </row>
        <row r="4330">
          <cell r="B4330">
            <v>42309</v>
          </cell>
        </row>
        <row r="4331">
          <cell r="B4331">
            <v>42310</v>
          </cell>
        </row>
        <row r="4332">
          <cell r="B4332">
            <v>42311</v>
          </cell>
        </row>
        <row r="4333">
          <cell r="B4333">
            <v>42312</v>
          </cell>
        </row>
        <row r="4334">
          <cell r="B4334">
            <v>42313</v>
          </cell>
        </row>
        <row r="4335">
          <cell r="B4335">
            <v>42314</v>
          </cell>
        </row>
        <row r="4336">
          <cell r="B4336">
            <v>42315</v>
          </cell>
        </row>
        <row r="4337">
          <cell r="B4337">
            <v>42316</v>
          </cell>
        </row>
        <row r="4338">
          <cell r="B4338">
            <v>42317</v>
          </cell>
        </row>
        <row r="4339">
          <cell r="B4339">
            <v>42318</v>
          </cell>
        </row>
        <row r="4340">
          <cell r="B4340">
            <v>42319</v>
          </cell>
        </row>
        <row r="4341">
          <cell r="B4341">
            <v>42320</v>
          </cell>
        </row>
        <row r="4342">
          <cell r="B4342">
            <v>42321</v>
          </cell>
        </row>
        <row r="4343">
          <cell r="B4343">
            <v>42322</v>
          </cell>
        </row>
        <row r="4344">
          <cell r="B4344">
            <v>42323</v>
          </cell>
        </row>
        <row r="4345">
          <cell r="B4345">
            <v>42324</v>
          </cell>
        </row>
        <row r="4346">
          <cell r="B4346">
            <v>42325</v>
          </cell>
        </row>
        <row r="4347">
          <cell r="B4347">
            <v>42326</v>
          </cell>
        </row>
        <row r="4348">
          <cell r="B4348">
            <v>42327</v>
          </cell>
        </row>
        <row r="4349">
          <cell r="B4349">
            <v>42328</v>
          </cell>
        </row>
        <row r="4350">
          <cell r="B4350">
            <v>42329</v>
          </cell>
        </row>
        <row r="4351">
          <cell r="B4351">
            <v>42330</v>
          </cell>
        </row>
        <row r="4352">
          <cell r="B4352">
            <v>42331</v>
          </cell>
        </row>
        <row r="4353">
          <cell r="B4353">
            <v>42332</v>
          </cell>
        </row>
        <row r="4354">
          <cell r="B4354">
            <v>42333</v>
          </cell>
        </row>
        <row r="4355">
          <cell r="B4355">
            <v>42334</v>
          </cell>
        </row>
        <row r="4356">
          <cell r="B4356">
            <v>42335</v>
          </cell>
        </row>
        <row r="4357">
          <cell r="B4357">
            <v>42336</v>
          </cell>
        </row>
        <row r="4358">
          <cell r="B4358">
            <v>42337</v>
          </cell>
        </row>
        <row r="4359">
          <cell r="B4359">
            <v>42338</v>
          </cell>
        </row>
        <row r="4360">
          <cell r="B4360">
            <v>42339</v>
          </cell>
        </row>
        <row r="4361">
          <cell r="B4361">
            <v>42340</v>
          </cell>
        </row>
        <row r="4362">
          <cell r="B4362">
            <v>42341</v>
          </cell>
        </row>
        <row r="4363">
          <cell r="B4363">
            <v>42342</v>
          </cell>
        </row>
        <row r="4364">
          <cell r="B4364">
            <v>42343</v>
          </cell>
        </row>
        <row r="4365">
          <cell r="B4365">
            <v>42344</v>
          </cell>
        </row>
        <row r="4366">
          <cell r="B4366">
            <v>42345</v>
          </cell>
        </row>
        <row r="4367">
          <cell r="B4367">
            <v>42346</v>
          </cell>
        </row>
        <row r="4368">
          <cell r="B4368">
            <v>42347</v>
          </cell>
        </row>
        <row r="4369">
          <cell r="B4369">
            <v>42348</v>
          </cell>
        </row>
        <row r="4370">
          <cell r="B4370">
            <v>42349</v>
          </cell>
        </row>
        <row r="4371">
          <cell r="B4371">
            <v>42350</v>
          </cell>
        </row>
        <row r="4372">
          <cell r="B4372">
            <v>42351</v>
          </cell>
        </row>
        <row r="4373">
          <cell r="B4373">
            <v>42352</v>
          </cell>
        </row>
        <row r="4374">
          <cell r="B4374">
            <v>42353</v>
          </cell>
        </row>
        <row r="4375">
          <cell r="B4375">
            <v>42354</v>
          </cell>
        </row>
        <row r="4376">
          <cell r="B4376">
            <v>42355</v>
          </cell>
        </row>
        <row r="4377">
          <cell r="B4377">
            <v>42356</v>
          </cell>
        </row>
        <row r="4378">
          <cell r="B4378">
            <v>42357</v>
          </cell>
        </row>
        <row r="4379">
          <cell r="B4379">
            <v>42358</v>
          </cell>
        </row>
        <row r="4380">
          <cell r="B4380">
            <v>42359</v>
          </cell>
        </row>
        <row r="4381">
          <cell r="B4381">
            <v>42360</v>
          </cell>
        </row>
        <row r="4382">
          <cell r="B4382">
            <v>42361</v>
          </cell>
        </row>
        <row r="4383">
          <cell r="B4383">
            <v>42362</v>
          </cell>
        </row>
        <row r="4384">
          <cell r="B4384">
            <v>42363</v>
          </cell>
        </row>
        <row r="4385">
          <cell r="B4385">
            <v>42364</v>
          </cell>
        </row>
        <row r="4386">
          <cell r="B4386">
            <v>42365</v>
          </cell>
        </row>
        <row r="4387">
          <cell r="B4387">
            <v>42366</v>
          </cell>
        </row>
        <row r="4388">
          <cell r="B4388">
            <v>42367</v>
          </cell>
        </row>
        <row r="4389">
          <cell r="B4389">
            <v>42368</v>
          </cell>
        </row>
        <row r="4390">
          <cell r="B4390">
            <v>42369</v>
          </cell>
        </row>
        <row r="4391">
          <cell r="B4391">
            <v>42370</v>
          </cell>
          <cell r="C4391">
            <v>12.010780291666192</v>
          </cell>
          <cell r="E4391">
            <v>0</v>
          </cell>
        </row>
        <row r="4392">
          <cell r="B4392">
            <v>42371</v>
          </cell>
          <cell r="C4392">
            <v>12.055695624999537</v>
          </cell>
          <cell r="E4392">
            <v>0</v>
          </cell>
        </row>
        <row r="4393">
          <cell r="B4393">
            <v>42372</v>
          </cell>
          <cell r="C4393">
            <v>10.99220039999954</v>
          </cell>
          <cell r="E4393">
            <v>0</v>
          </cell>
        </row>
        <row r="4394">
          <cell r="B4394">
            <v>42373</v>
          </cell>
          <cell r="C4394">
            <v>12.206710958332849</v>
          </cell>
          <cell r="E4394">
            <v>0.03</v>
          </cell>
        </row>
        <row r="4395">
          <cell r="B4395">
            <v>42374</v>
          </cell>
          <cell r="C4395">
            <v>21.405388591665908</v>
          </cell>
          <cell r="E4395">
            <v>0.35</v>
          </cell>
        </row>
        <row r="4396">
          <cell r="B4396">
            <v>42375</v>
          </cell>
          <cell r="C4396">
            <v>37.155997674998709</v>
          </cell>
          <cell r="E4396">
            <v>0.28999999999999998</v>
          </cell>
        </row>
        <row r="4397">
          <cell r="B4397">
            <v>42376</v>
          </cell>
          <cell r="C4397">
            <v>45.878597058331763</v>
          </cell>
          <cell r="E4397">
            <v>0</v>
          </cell>
        </row>
        <row r="4398">
          <cell r="B4398">
            <v>42377</v>
          </cell>
          <cell r="C4398">
            <v>33.165330674998806</v>
          </cell>
          <cell r="E4398">
            <v>0</v>
          </cell>
        </row>
        <row r="4399">
          <cell r="B4399">
            <v>42378</v>
          </cell>
          <cell r="C4399">
            <v>23.393744433332529</v>
          </cell>
          <cell r="E4399">
            <v>0</v>
          </cell>
        </row>
        <row r="4400">
          <cell r="B4400">
            <v>42379</v>
          </cell>
          <cell r="C4400">
            <v>13.930848591666113</v>
          </cell>
          <cell r="E4400">
            <v>0</v>
          </cell>
        </row>
        <row r="4401">
          <cell r="B4401">
            <v>42380</v>
          </cell>
          <cell r="C4401">
            <v>11.715771474999537</v>
          </cell>
          <cell r="E4401">
            <v>0</v>
          </cell>
        </row>
        <row r="4402">
          <cell r="B4402">
            <v>42381</v>
          </cell>
          <cell r="C4402">
            <v>13.338435724999492</v>
          </cell>
          <cell r="E4402">
            <v>0.01</v>
          </cell>
        </row>
        <row r="4403">
          <cell r="B4403">
            <v>42382</v>
          </cell>
          <cell r="C4403">
            <v>17.321241441666015</v>
          </cell>
          <cell r="E4403">
            <v>0</v>
          </cell>
        </row>
        <row r="4404">
          <cell r="B4404">
            <v>42383</v>
          </cell>
          <cell r="C4404">
            <v>8.1449665166663241</v>
          </cell>
          <cell r="E4404">
            <v>0.02</v>
          </cell>
        </row>
        <row r="4405">
          <cell r="B4405">
            <v>42384</v>
          </cell>
          <cell r="C4405">
            <v>8.1419110583329921</v>
          </cell>
          <cell r="E4405">
            <v>0</v>
          </cell>
        </row>
        <row r="4406">
          <cell r="B4406">
            <v>42385</v>
          </cell>
          <cell r="C4406">
            <v>8.3621278249996518</v>
          </cell>
          <cell r="E4406">
            <v>0.15</v>
          </cell>
        </row>
        <row r="4407">
          <cell r="B4407">
            <v>42386</v>
          </cell>
          <cell r="C4407">
            <v>8.3621278249996518</v>
          </cell>
          <cell r="E4407">
            <v>0.09</v>
          </cell>
        </row>
        <row r="4408">
          <cell r="B4408">
            <v>42387</v>
          </cell>
          <cell r="C4408">
            <v>18.081394258332669</v>
          </cell>
          <cell r="E4408">
            <v>0.37</v>
          </cell>
        </row>
        <row r="4409">
          <cell r="B4409">
            <v>42388</v>
          </cell>
          <cell r="C4409">
            <v>43.48600823333183</v>
          </cell>
          <cell r="E4409">
            <v>0.78</v>
          </cell>
        </row>
        <row r="4410">
          <cell r="B4410">
            <v>42389</v>
          </cell>
          <cell r="C4410">
            <v>82.34437325833045</v>
          </cell>
          <cell r="E4410">
            <v>0</v>
          </cell>
        </row>
        <row r="4411">
          <cell r="B4411">
            <v>42390</v>
          </cell>
          <cell r="C4411">
            <v>54.165956774998165</v>
          </cell>
          <cell r="E4411">
            <v>0</v>
          </cell>
        </row>
        <row r="4412">
          <cell r="B4412">
            <v>42391</v>
          </cell>
          <cell r="C4412">
            <v>42.987569524998548</v>
          </cell>
          <cell r="E4412">
            <v>0.41</v>
          </cell>
        </row>
        <row r="4413">
          <cell r="B4413">
            <v>42392</v>
          </cell>
          <cell r="C4413">
            <v>63.709089741664506</v>
          </cell>
          <cell r="E4413">
            <v>0</v>
          </cell>
        </row>
        <row r="4414">
          <cell r="B4414">
            <v>42393</v>
          </cell>
          <cell r="C4414">
            <v>44.996987983331742</v>
          </cell>
          <cell r="E4414">
            <v>0</v>
          </cell>
        </row>
        <row r="4415">
          <cell r="B4415">
            <v>42394</v>
          </cell>
          <cell r="C4415">
            <v>36.786122266665373</v>
          </cell>
          <cell r="E4415">
            <v>0</v>
          </cell>
        </row>
        <row r="4416">
          <cell r="B4416">
            <v>42395</v>
          </cell>
          <cell r="C4416">
            <v>35.541264349998741</v>
          </cell>
          <cell r="E4416">
            <v>0</v>
          </cell>
        </row>
        <row r="4417">
          <cell r="B4417">
            <v>42396</v>
          </cell>
          <cell r="C4417">
            <v>35.019141933332122</v>
          </cell>
          <cell r="E4417">
            <v>0</v>
          </cell>
        </row>
        <row r="4418">
          <cell r="B4418">
            <v>42397</v>
          </cell>
          <cell r="C4418">
            <v>29.383448949998954</v>
          </cell>
          <cell r="E4418">
            <v>0.01</v>
          </cell>
        </row>
        <row r="4419">
          <cell r="B4419">
            <v>42398</v>
          </cell>
          <cell r="C4419">
            <v>24.093587274999138</v>
          </cell>
          <cell r="E4419">
            <v>0</v>
          </cell>
        </row>
        <row r="4420">
          <cell r="B4420">
            <v>42399</v>
          </cell>
          <cell r="C4420">
            <v>25.645461149999122</v>
          </cell>
          <cell r="E4420">
            <v>0.06</v>
          </cell>
        </row>
        <row r="4421">
          <cell r="B4421">
            <v>42400</v>
          </cell>
          <cell r="C4421">
            <v>45.344621766665107</v>
          </cell>
          <cell r="E4421">
            <v>0.69</v>
          </cell>
        </row>
        <row r="4422">
          <cell r="B4422">
            <v>42401</v>
          </cell>
          <cell r="C4422">
            <v>73.176332058330772</v>
          </cell>
          <cell r="E4422">
            <v>0</v>
          </cell>
        </row>
        <row r="4423">
          <cell r="B4423">
            <v>42402</v>
          </cell>
          <cell r="C4423">
            <v>46.984399774998423</v>
          </cell>
          <cell r="E4423">
            <v>0</v>
          </cell>
        </row>
        <row r="4424">
          <cell r="B4424">
            <v>42403</v>
          </cell>
          <cell r="C4424">
            <v>42.827088549998443</v>
          </cell>
          <cell r="E4424">
            <v>0</v>
          </cell>
        </row>
        <row r="4425">
          <cell r="B4425">
            <v>42404</v>
          </cell>
          <cell r="C4425">
            <v>38.97836880833195</v>
          </cell>
          <cell r="E4425">
            <v>0</v>
          </cell>
        </row>
        <row r="4426">
          <cell r="B4426">
            <v>42405</v>
          </cell>
          <cell r="C4426">
            <v>29.186731999998923</v>
          </cell>
          <cell r="E4426">
            <v>0</v>
          </cell>
        </row>
        <row r="4427">
          <cell r="B4427">
            <v>42406</v>
          </cell>
          <cell r="C4427">
            <v>29.483886524998951</v>
          </cell>
          <cell r="E4427">
            <v>0</v>
          </cell>
        </row>
        <row r="4428">
          <cell r="B4428">
            <v>42407</v>
          </cell>
          <cell r="C4428">
            <v>24.149193949999145</v>
          </cell>
          <cell r="E4428">
            <v>0</v>
          </cell>
        </row>
        <row r="4429">
          <cell r="B4429">
            <v>42408</v>
          </cell>
          <cell r="C4429">
            <v>17.352454699999328</v>
          </cell>
          <cell r="E4429">
            <v>0</v>
          </cell>
        </row>
        <row r="4430">
          <cell r="B4430">
            <v>42409</v>
          </cell>
          <cell r="C4430">
            <v>18.409853549999294</v>
          </cell>
          <cell r="E4430">
            <v>0</v>
          </cell>
        </row>
        <row r="4431">
          <cell r="B4431">
            <v>42410</v>
          </cell>
          <cell r="C4431">
            <v>20.747032324999235</v>
          </cell>
          <cell r="E4431">
            <v>0</v>
          </cell>
        </row>
        <row r="4432">
          <cell r="B4432">
            <v>42411</v>
          </cell>
          <cell r="C4432">
            <v>18.219318808332677</v>
          </cell>
          <cell r="E4432">
            <v>0</v>
          </cell>
        </row>
        <row r="4433">
          <cell r="B4433">
            <v>42412</v>
          </cell>
          <cell r="C4433">
            <v>0</v>
          </cell>
          <cell r="E4433">
            <v>0</v>
          </cell>
        </row>
        <row r="4434">
          <cell r="B4434">
            <v>42413</v>
          </cell>
          <cell r="C4434">
            <v>0</v>
          </cell>
          <cell r="E4434">
            <v>0</v>
          </cell>
        </row>
        <row r="4435">
          <cell r="B4435">
            <v>42414</v>
          </cell>
          <cell r="C4435">
            <v>0</v>
          </cell>
          <cell r="E4435">
            <v>0</v>
          </cell>
        </row>
        <row r="4436">
          <cell r="B4436">
            <v>42415</v>
          </cell>
          <cell r="C4436">
            <v>0</v>
          </cell>
          <cell r="E4436">
            <v>0</v>
          </cell>
        </row>
        <row r="4437">
          <cell r="B4437">
            <v>42416</v>
          </cell>
          <cell r="C4437">
            <v>0</v>
          </cell>
          <cell r="E4437">
            <v>0</v>
          </cell>
        </row>
        <row r="4438">
          <cell r="B4438">
            <v>42417</v>
          </cell>
          <cell r="C4438">
            <v>0</v>
          </cell>
          <cell r="E4438">
            <v>0.09</v>
          </cell>
        </row>
        <row r="4439">
          <cell r="B4439">
            <v>42418</v>
          </cell>
          <cell r="C4439">
            <v>0</v>
          </cell>
          <cell r="E4439">
            <v>0.06</v>
          </cell>
        </row>
        <row r="4440">
          <cell r="B4440">
            <v>42419</v>
          </cell>
          <cell r="C4440">
            <v>0</v>
          </cell>
          <cell r="E4440">
            <v>0</v>
          </cell>
        </row>
        <row r="4441">
          <cell r="B4441">
            <v>42420</v>
          </cell>
          <cell r="C4441">
            <v>0</v>
          </cell>
          <cell r="E4441">
            <v>0</v>
          </cell>
        </row>
        <row r="4442">
          <cell r="B4442">
            <v>42421</v>
          </cell>
          <cell r="C4442">
            <v>0</v>
          </cell>
          <cell r="E4442">
            <v>0</v>
          </cell>
        </row>
        <row r="4443">
          <cell r="B4443">
            <v>42422</v>
          </cell>
          <cell r="C4443">
            <v>0</v>
          </cell>
          <cell r="E4443">
            <v>0</v>
          </cell>
        </row>
        <row r="4444">
          <cell r="B4444">
            <v>42423</v>
          </cell>
          <cell r="C4444">
            <v>0</v>
          </cell>
          <cell r="E4444">
            <v>0</v>
          </cell>
        </row>
        <row r="4445">
          <cell r="B4445">
            <v>42424</v>
          </cell>
          <cell r="C4445">
            <v>0</v>
          </cell>
          <cell r="E4445">
            <v>0</v>
          </cell>
        </row>
        <row r="4446">
          <cell r="B4446">
            <v>42425</v>
          </cell>
          <cell r="C4446">
            <v>0</v>
          </cell>
          <cell r="E4446">
            <v>0</v>
          </cell>
        </row>
        <row r="4447">
          <cell r="B4447">
            <v>42426</v>
          </cell>
          <cell r="C4447">
            <v>0</v>
          </cell>
          <cell r="E4447">
            <v>0</v>
          </cell>
        </row>
        <row r="4448">
          <cell r="B4448">
            <v>42427</v>
          </cell>
          <cell r="C4448">
            <v>0</v>
          </cell>
          <cell r="E4448">
            <v>0</v>
          </cell>
        </row>
        <row r="4449">
          <cell r="B4449">
            <v>42428</v>
          </cell>
          <cell r="C4449">
            <v>0.20745359999991378</v>
          </cell>
          <cell r="E4449">
            <v>0</v>
          </cell>
        </row>
        <row r="4450">
          <cell r="B4450">
            <v>42429</v>
          </cell>
          <cell r="C4450">
            <v>6.0878999999972962E-2</v>
          </cell>
          <cell r="E4450">
            <v>0</v>
          </cell>
        </row>
        <row r="4451">
          <cell r="B4451">
            <v>42430</v>
          </cell>
          <cell r="C4451">
            <v>0</v>
          </cell>
          <cell r="E4451">
            <v>0</v>
          </cell>
        </row>
        <row r="4452">
          <cell r="B4452">
            <v>42431</v>
          </cell>
          <cell r="C4452">
            <v>0</v>
          </cell>
          <cell r="E4452">
            <v>0</v>
          </cell>
        </row>
        <row r="4453">
          <cell r="B4453">
            <v>42432</v>
          </cell>
          <cell r="C4453">
            <v>0</v>
          </cell>
          <cell r="E4453">
            <v>0.06</v>
          </cell>
        </row>
        <row r="4454">
          <cell r="B4454">
            <v>42433</v>
          </cell>
          <cell r="C4454">
            <v>3.1223991666658641E-2</v>
          </cell>
          <cell r="E4454">
            <v>0.35</v>
          </cell>
        </row>
        <row r="4455">
          <cell r="B4455">
            <v>42434</v>
          </cell>
          <cell r="C4455">
            <v>70.912494849997572</v>
          </cell>
          <cell r="E4455">
            <v>0.37</v>
          </cell>
        </row>
        <row r="4456">
          <cell r="B4456">
            <v>42435</v>
          </cell>
          <cell r="C4456">
            <v>102.48631674999645</v>
          </cell>
          <cell r="E4456">
            <v>0.03</v>
          </cell>
        </row>
        <row r="4457">
          <cell r="B4457">
            <v>42436</v>
          </cell>
          <cell r="C4457">
            <v>80.789976908330559</v>
          </cell>
          <cell r="E4457">
            <v>0.14000000000000001</v>
          </cell>
        </row>
        <row r="4458">
          <cell r="B4458">
            <v>42437</v>
          </cell>
          <cell r="C4458">
            <v>81.011454208330534</v>
          </cell>
          <cell r="E4458">
            <v>0</v>
          </cell>
        </row>
        <row r="4459">
          <cell r="B4459">
            <v>42438</v>
          </cell>
          <cell r="C4459">
            <v>53.003834316664914</v>
          </cell>
          <cell r="E4459">
            <v>0</v>
          </cell>
        </row>
        <row r="4460">
          <cell r="B4460">
            <v>42439</v>
          </cell>
          <cell r="C4460">
            <v>48.904963516665028</v>
          </cell>
          <cell r="E4460">
            <v>0</v>
          </cell>
        </row>
        <row r="4461">
          <cell r="B4461">
            <v>42440</v>
          </cell>
          <cell r="C4461">
            <v>40.023390624998612</v>
          </cell>
          <cell r="E4461">
            <v>0.06</v>
          </cell>
        </row>
        <row r="4462">
          <cell r="B4462">
            <v>42441</v>
          </cell>
          <cell r="C4462">
            <v>38.262727191665327</v>
          </cell>
          <cell r="E4462">
            <v>0</v>
          </cell>
        </row>
        <row r="4463">
          <cell r="B4463">
            <v>42442</v>
          </cell>
          <cell r="C4463">
            <v>29.283797008332304</v>
          </cell>
          <cell r="E4463">
            <v>0.45</v>
          </cell>
        </row>
        <row r="4464">
          <cell r="B4464">
            <v>42443</v>
          </cell>
          <cell r="C4464">
            <v>84.530059516663741</v>
          </cell>
          <cell r="E4464">
            <v>0.02</v>
          </cell>
        </row>
        <row r="4465">
          <cell r="B4465">
            <v>42444</v>
          </cell>
          <cell r="C4465">
            <v>63.182894883331187</v>
          </cell>
          <cell r="E4465">
            <v>0</v>
          </cell>
        </row>
        <row r="4466">
          <cell r="B4466">
            <v>42445</v>
          </cell>
          <cell r="C4466">
            <v>27.571027683332336</v>
          </cell>
          <cell r="E4466">
            <v>0</v>
          </cell>
        </row>
        <row r="4467">
          <cell r="B4467">
            <v>42446</v>
          </cell>
          <cell r="C4467">
            <v>15.449897074999425</v>
          </cell>
          <cell r="E4467">
            <v>0</v>
          </cell>
        </row>
        <row r="4468">
          <cell r="B4468">
            <v>42447</v>
          </cell>
          <cell r="C4468">
            <v>9.0921650249996393</v>
          </cell>
          <cell r="E4468">
            <v>0</v>
          </cell>
        </row>
        <row r="4469">
          <cell r="B4469">
            <v>42448</v>
          </cell>
          <cell r="C4469">
            <v>4.4815819416664047</v>
          </cell>
          <cell r="E4469">
            <v>0</v>
          </cell>
        </row>
        <row r="4470">
          <cell r="B4470">
            <v>42449</v>
          </cell>
          <cell r="C4470">
            <v>0.23447816666658591</v>
          </cell>
          <cell r="E4470">
            <v>0</v>
          </cell>
        </row>
        <row r="4471">
          <cell r="B4471">
            <v>42450</v>
          </cell>
          <cell r="C4471">
            <v>0</v>
          </cell>
          <cell r="E4471">
            <v>0</v>
          </cell>
        </row>
        <row r="4472">
          <cell r="B4472">
            <v>42451</v>
          </cell>
          <cell r="C4472">
            <v>0</v>
          </cell>
          <cell r="E4472">
            <v>0</v>
          </cell>
        </row>
        <row r="4473">
          <cell r="B4473">
            <v>42452</v>
          </cell>
          <cell r="C4473">
            <v>0</v>
          </cell>
          <cell r="E4473">
            <v>0</v>
          </cell>
        </row>
        <row r="4474">
          <cell r="B4474">
            <v>42453</v>
          </cell>
          <cell r="C4474">
            <v>0</v>
          </cell>
          <cell r="E4474">
            <v>0</v>
          </cell>
        </row>
        <row r="4475">
          <cell r="B4475">
            <v>42454</v>
          </cell>
          <cell r="C4475">
            <v>0</v>
          </cell>
          <cell r="E4475">
            <v>0</v>
          </cell>
        </row>
        <row r="4476">
          <cell r="B4476">
            <v>42455</v>
          </cell>
          <cell r="C4476">
            <v>0</v>
          </cell>
          <cell r="E4476">
            <v>0</v>
          </cell>
        </row>
        <row r="4477">
          <cell r="B4477">
            <v>42456</v>
          </cell>
          <cell r="C4477">
            <v>0</v>
          </cell>
          <cell r="E4477">
            <v>0</v>
          </cell>
        </row>
        <row r="4478">
          <cell r="B4478">
            <v>42457</v>
          </cell>
          <cell r="C4478">
            <v>0</v>
          </cell>
          <cell r="E4478">
            <v>0.04</v>
          </cell>
        </row>
        <row r="4479">
          <cell r="B4479">
            <v>42458</v>
          </cell>
          <cell r="C4479">
            <v>0</v>
          </cell>
          <cell r="E4479">
            <v>0</v>
          </cell>
        </row>
        <row r="4480">
          <cell r="B4480">
            <v>42459</v>
          </cell>
          <cell r="C4480">
            <v>0</v>
          </cell>
          <cell r="E4480">
            <v>0</v>
          </cell>
        </row>
        <row r="4481">
          <cell r="B4481">
            <v>42460</v>
          </cell>
          <cell r="C4481">
            <v>0</v>
          </cell>
          <cell r="E4481">
            <v>0</v>
          </cell>
        </row>
        <row r="4482">
          <cell r="B4482">
            <v>42461</v>
          </cell>
          <cell r="C4482">
            <v>5.960648941666391</v>
          </cell>
          <cell r="E4482">
            <v>0</v>
          </cell>
        </row>
        <row r="4483">
          <cell r="B4483">
            <v>42462</v>
          </cell>
          <cell r="C4483">
            <v>8.4847890416663017</v>
          </cell>
          <cell r="E4483">
            <v>0</v>
          </cell>
        </row>
        <row r="4484">
          <cell r="B4484">
            <v>42463</v>
          </cell>
          <cell r="C4484">
            <v>7.7912466416663326</v>
          </cell>
          <cell r="E4484">
            <v>0</v>
          </cell>
        </row>
        <row r="4485">
          <cell r="B4485">
            <v>42464</v>
          </cell>
          <cell r="C4485">
            <v>7.9923157416663217</v>
          </cell>
          <cell r="E4485">
            <v>0</v>
          </cell>
        </row>
        <row r="4486">
          <cell r="B4486">
            <v>42465</v>
          </cell>
          <cell r="C4486">
            <v>10.068128349999592</v>
          </cell>
          <cell r="E4486">
            <v>0</v>
          </cell>
        </row>
        <row r="4487">
          <cell r="B4487">
            <v>42466</v>
          </cell>
          <cell r="C4487">
            <v>10.694898199999555</v>
          </cell>
          <cell r="E4487">
            <v>0</v>
          </cell>
        </row>
        <row r="4488">
          <cell r="B4488">
            <v>42467</v>
          </cell>
          <cell r="C4488">
            <v>9.8251095583329437</v>
          </cell>
          <cell r="E4488">
            <v>0</v>
          </cell>
        </row>
        <row r="4489">
          <cell r="B4489">
            <v>42468</v>
          </cell>
          <cell r="C4489">
            <v>9.8116299249996111</v>
          </cell>
          <cell r="E4489">
            <v>0.2</v>
          </cell>
        </row>
        <row r="4490">
          <cell r="B4490">
            <v>42469</v>
          </cell>
          <cell r="C4490">
            <v>51.640579141664851</v>
          </cell>
          <cell r="E4490">
            <v>0.78</v>
          </cell>
        </row>
        <row r="4491">
          <cell r="B4491">
            <v>42470</v>
          </cell>
          <cell r="C4491">
            <v>77.727121258330655</v>
          </cell>
          <cell r="E4491">
            <v>0.04</v>
          </cell>
        </row>
        <row r="4492">
          <cell r="B4492">
            <v>42471</v>
          </cell>
          <cell r="C4492">
            <v>19.020335308332644</v>
          </cell>
          <cell r="E4492">
            <v>0</v>
          </cell>
        </row>
        <row r="4493">
          <cell r="B4493">
            <v>42472</v>
          </cell>
          <cell r="C4493">
            <v>0.25024726666664332</v>
          </cell>
          <cell r="E4493">
            <v>0</v>
          </cell>
        </row>
        <row r="4494">
          <cell r="B4494">
            <v>42473</v>
          </cell>
          <cell r="C4494">
            <v>0.75074589999994057</v>
          </cell>
          <cell r="E4494">
            <v>0</v>
          </cell>
        </row>
        <row r="4495">
          <cell r="B4495">
            <v>42474</v>
          </cell>
          <cell r="C4495">
            <v>0</v>
          </cell>
          <cell r="E4495">
            <v>0.04</v>
          </cell>
        </row>
        <row r="4496">
          <cell r="B4496">
            <v>42475</v>
          </cell>
          <cell r="C4496">
            <v>0.5553477333332496</v>
          </cell>
          <cell r="E4496">
            <v>0</v>
          </cell>
        </row>
        <row r="4497">
          <cell r="B4497">
            <v>42476</v>
          </cell>
          <cell r="C4497">
            <v>0</v>
          </cell>
          <cell r="E4497">
            <v>0</v>
          </cell>
        </row>
        <row r="4498">
          <cell r="B4498">
            <v>42477</v>
          </cell>
          <cell r="C4498">
            <v>0</v>
          </cell>
          <cell r="E4498">
            <v>0</v>
          </cell>
        </row>
        <row r="4499">
          <cell r="B4499">
            <v>42478</v>
          </cell>
          <cell r="C4499">
            <v>0.17830357499992378</v>
          </cell>
          <cell r="E4499">
            <v>0</v>
          </cell>
        </row>
        <row r="4500">
          <cell r="B4500">
            <v>42479</v>
          </cell>
          <cell r="C4500">
            <v>1.521974999999324E-2</v>
          </cell>
          <cell r="E4500">
            <v>0</v>
          </cell>
        </row>
        <row r="4501">
          <cell r="B4501">
            <v>42480</v>
          </cell>
          <cell r="C4501">
            <v>0</v>
          </cell>
          <cell r="E4501">
            <v>0</v>
          </cell>
        </row>
        <row r="4502">
          <cell r="B4502">
            <v>42481</v>
          </cell>
          <cell r="C4502">
            <v>0</v>
          </cell>
          <cell r="E4502">
            <v>0</v>
          </cell>
        </row>
        <row r="4503">
          <cell r="B4503">
            <v>42482</v>
          </cell>
          <cell r="C4503">
            <v>0.1738485999999658</v>
          </cell>
          <cell r="E4503">
            <v>0.04</v>
          </cell>
        </row>
        <row r="4504">
          <cell r="B4504">
            <v>42483</v>
          </cell>
          <cell r="C4504">
            <v>0</v>
          </cell>
          <cell r="E4504">
            <v>0</v>
          </cell>
        </row>
        <row r="4505">
          <cell r="B4505">
            <v>42484</v>
          </cell>
          <cell r="C4505">
            <v>0</v>
          </cell>
          <cell r="E4505">
            <v>0</v>
          </cell>
        </row>
        <row r="4506">
          <cell r="B4506">
            <v>42485</v>
          </cell>
          <cell r="C4506">
            <v>0</v>
          </cell>
          <cell r="E4506">
            <v>0</v>
          </cell>
        </row>
        <row r="4507">
          <cell r="B4507">
            <v>42486</v>
          </cell>
          <cell r="C4507">
            <v>0</v>
          </cell>
          <cell r="E4507">
            <v>0</v>
          </cell>
        </row>
        <row r="4508">
          <cell r="B4508">
            <v>42487</v>
          </cell>
          <cell r="C4508">
            <v>0</v>
          </cell>
          <cell r="E4508">
            <v>0.02</v>
          </cell>
        </row>
        <row r="4509">
          <cell r="B4509">
            <v>42488</v>
          </cell>
          <cell r="C4509">
            <v>0</v>
          </cell>
          <cell r="E4509">
            <v>0</v>
          </cell>
        </row>
        <row r="4510">
          <cell r="B4510">
            <v>42489</v>
          </cell>
          <cell r="C4510">
            <v>0</v>
          </cell>
          <cell r="E4510">
            <v>0</v>
          </cell>
        </row>
        <row r="4511">
          <cell r="B4511">
            <v>42490</v>
          </cell>
          <cell r="C4511">
            <v>0</v>
          </cell>
          <cell r="E4511">
            <v>0</v>
          </cell>
        </row>
        <row r="4512">
          <cell r="B4512">
            <v>42491</v>
          </cell>
          <cell r="C4512">
            <v>0</v>
          </cell>
          <cell r="E4512">
            <v>0</v>
          </cell>
        </row>
        <row r="4513">
          <cell r="B4513">
            <v>42492</v>
          </cell>
          <cell r="C4513">
            <v>0</v>
          </cell>
          <cell r="E4513">
            <v>0</v>
          </cell>
        </row>
        <row r="4514">
          <cell r="B4514">
            <v>42493</v>
          </cell>
          <cell r="C4514">
            <v>0</v>
          </cell>
          <cell r="E4514">
            <v>0</v>
          </cell>
        </row>
        <row r="4515">
          <cell r="B4515">
            <v>42494</v>
          </cell>
          <cell r="C4515">
            <v>0</v>
          </cell>
          <cell r="E4515">
            <v>0</v>
          </cell>
        </row>
        <row r="4516">
          <cell r="B4516">
            <v>42495</v>
          </cell>
          <cell r="C4516">
            <v>5.2423036333331288</v>
          </cell>
          <cell r="E4516">
            <v>1.66</v>
          </cell>
        </row>
        <row r="4517">
          <cell r="B4517">
            <v>42496</v>
          </cell>
          <cell r="C4517">
            <v>91.789812549996668</v>
          </cell>
          <cell r="E4517">
            <v>0.03</v>
          </cell>
        </row>
        <row r="4518">
          <cell r="B4518">
            <v>42497</v>
          </cell>
          <cell r="C4518">
            <v>70.060085924997637</v>
          </cell>
          <cell r="E4518">
            <v>0</v>
          </cell>
        </row>
        <row r="4519">
          <cell r="B4519">
            <v>42498</v>
          </cell>
          <cell r="C4519">
            <v>43.150085874998503</v>
          </cell>
          <cell r="E4519">
            <v>0</v>
          </cell>
        </row>
        <row r="4520">
          <cell r="B4520">
            <v>42499</v>
          </cell>
          <cell r="C4520">
            <v>30.51354588333227</v>
          </cell>
          <cell r="E4520">
            <v>0</v>
          </cell>
        </row>
        <row r="4521">
          <cell r="B4521">
            <v>42500</v>
          </cell>
          <cell r="C4521">
            <v>26.86474261666574</v>
          </cell>
          <cell r="E4521">
            <v>0</v>
          </cell>
        </row>
        <row r="4522">
          <cell r="B4522">
            <v>42501</v>
          </cell>
          <cell r="C4522">
            <v>15.130637216666093</v>
          </cell>
          <cell r="E4522">
            <v>0</v>
          </cell>
        </row>
        <row r="4523">
          <cell r="B4523">
            <v>42502</v>
          </cell>
          <cell r="C4523">
            <v>8.8790699583329626</v>
          </cell>
          <cell r="E4523">
            <v>0</v>
          </cell>
        </row>
        <row r="4524">
          <cell r="B4524">
            <v>42503</v>
          </cell>
          <cell r="C4524">
            <v>6.9912209916663457</v>
          </cell>
          <cell r="E4524">
            <v>0</v>
          </cell>
        </row>
        <row r="4525">
          <cell r="B4525">
            <v>42504</v>
          </cell>
          <cell r="C4525">
            <v>5.0122769916664023</v>
          </cell>
          <cell r="E4525">
            <v>0</v>
          </cell>
        </row>
        <row r="4526">
          <cell r="B4526">
            <v>42505</v>
          </cell>
          <cell r="C4526">
            <v>1.9756948749998118</v>
          </cell>
          <cell r="E4526">
            <v>0</v>
          </cell>
        </row>
        <row r="4527">
          <cell r="B4527">
            <v>42506</v>
          </cell>
          <cell r="C4527">
            <v>0</v>
          </cell>
          <cell r="E4527">
            <v>0</v>
          </cell>
        </row>
        <row r="4528">
          <cell r="B4528">
            <v>42507</v>
          </cell>
          <cell r="C4528">
            <v>0</v>
          </cell>
          <cell r="E4528">
            <v>0</v>
          </cell>
        </row>
        <row r="4529">
          <cell r="B4529">
            <v>42508</v>
          </cell>
          <cell r="C4529">
            <v>7.3054799999967557E-2</v>
          </cell>
          <cell r="E4529">
            <v>0</v>
          </cell>
        </row>
        <row r="4530">
          <cell r="B4530">
            <v>42509</v>
          </cell>
          <cell r="C4530">
            <v>0.13031866666661815</v>
          </cell>
          <cell r="E4530">
            <v>0</v>
          </cell>
        </row>
        <row r="4531">
          <cell r="B4531">
            <v>42510</v>
          </cell>
          <cell r="C4531">
            <v>1.4767858333327943E-2</v>
          </cell>
          <cell r="E4531">
            <v>0</v>
          </cell>
        </row>
        <row r="4532">
          <cell r="B4532">
            <v>42511</v>
          </cell>
          <cell r="C4532">
            <v>0</v>
          </cell>
          <cell r="E4532">
            <v>0</v>
          </cell>
        </row>
        <row r="4533">
          <cell r="B4533">
            <v>42512</v>
          </cell>
          <cell r="C4533">
            <v>0</v>
          </cell>
          <cell r="E4533">
            <v>0</v>
          </cell>
        </row>
        <row r="4534">
          <cell r="B4534">
            <v>42513</v>
          </cell>
          <cell r="C4534">
            <v>0</v>
          </cell>
          <cell r="E4534">
            <v>0</v>
          </cell>
        </row>
        <row r="4535">
          <cell r="B4535">
            <v>42514</v>
          </cell>
          <cell r="C4535">
            <v>0</v>
          </cell>
          <cell r="E4535">
            <v>0</v>
          </cell>
        </row>
        <row r="4536">
          <cell r="B4536">
            <v>42515</v>
          </cell>
          <cell r="C4536">
            <v>3.0439499999986483E-3</v>
          </cell>
          <cell r="E4536">
            <v>0</v>
          </cell>
        </row>
        <row r="4537">
          <cell r="B4537">
            <v>42516</v>
          </cell>
          <cell r="C4537">
            <v>0</v>
          </cell>
          <cell r="E4537">
            <v>0</v>
          </cell>
        </row>
        <row r="4538">
          <cell r="B4538">
            <v>42517</v>
          </cell>
          <cell r="C4538">
            <v>0</v>
          </cell>
          <cell r="E4538">
            <v>0</v>
          </cell>
        </row>
        <row r="4539">
          <cell r="B4539">
            <v>42518</v>
          </cell>
          <cell r="C4539">
            <v>0</v>
          </cell>
          <cell r="E4539">
            <v>0</v>
          </cell>
        </row>
        <row r="4540">
          <cell r="B4540">
            <v>42519</v>
          </cell>
          <cell r="C4540">
            <v>0</v>
          </cell>
          <cell r="E4540">
            <v>0</v>
          </cell>
        </row>
        <row r="4541">
          <cell r="B4541">
            <v>42520</v>
          </cell>
          <cell r="C4541">
            <v>0</v>
          </cell>
          <cell r="E4541">
            <v>0</v>
          </cell>
        </row>
        <row r="4542">
          <cell r="B4542">
            <v>42521</v>
          </cell>
          <cell r="C4542">
            <v>0</v>
          </cell>
          <cell r="E4542">
            <v>0</v>
          </cell>
        </row>
        <row r="4543">
          <cell r="B4543">
            <v>42522</v>
          </cell>
          <cell r="C4543">
            <v>0</v>
          </cell>
          <cell r="E4543">
            <v>0</v>
          </cell>
        </row>
        <row r="4544">
          <cell r="B4544">
            <v>42523</v>
          </cell>
          <cell r="C4544">
            <v>0</v>
          </cell>
          <cell r="E4544">
            <v>0</v>
          </cell>
        </row>
        <row r="4545">
          <cell r="B4545">
            <v>42524</v>
          </cell>
          <cell r="C4545">
            <v>0</v>
          </cell>
          <cell r="E4545">
            <v>0</v>
          </cell>
        </row>
        <row r="4546">
          <cell r="B4546">
            <v>42525</v>
          </cell>
          <cell r="C4546">
            <v>0</v>
          </cell>
          <cell r="E4546">
            <v>0</v>
          </cell>
        </row>
        <row r="4547">
          <cell r="B4547">
            <v>42526</v>
          </cell>
          <cell r="C4547">
            <v>0</v>
          </cell>
          <cell r="E4547">
            <v>0</v>
          </cell>
        </row>
        <row r="4548">
          <cell r="B4548">
            <v>42527</v>
          </cell>
          <cell r="C4548">
            <v>0</v>
          </cell>
          <cell r="E4548">
            <v>0</v>
          </cell>
        </row>
        <row r="4549">
          <cell r="B4549">
            <v>42528</v>
          </cell>
          <cell r="C4549">
            <v>0</v>
          </cell>
          <cell r="E4549">
            <v>0</v>
          </cell>
        </row>
        <row r="4550">
          <cell r="B4550">
            <v>42529</v>
          </cell>
          <cell r="C4550">
            <v>0.27043438333324593</v>
          </cell>
          <cell r="E4550">
            <v>0</v>
          </cell>
        </row>
        <row r="4551">
          <cell r="B4551">
            <v>42530</v>
          </cell>
          <cell r="C4551">
            <v>0.48143945833320484</v>
          </cell>
          <cell r="E4551">
            <v>0</v>
          </cell>
        </row>
        <row r="4552">
          <cell r="B4552">
            <v>42531</v>
          </cell>
          <cell r="C4552">
            <v>0.26177969999988376</v>
          </cell>
          <cell r="E4552">
            <v>0</v>
          </cell>
        </row>
        <row r="4553">
          <cell r="B4553">
            <v>42532</v>
          </cell>
          <cell r="C4553">
            <v>0.20958065833324144</v>
          </cell>
          <cell r="E4553">
            <v>0</v>
          </cell>
        </row>
        <row r="4554">
          <cell r="B4554">
            <v>42533</v>
          </cell>
          <cell r="C4554">
            <v>0.31554772499987038</v>
          </cell>
          <cell r="E4554">
            <v>0</v>
          </cell>
        </row>
        <row r="4555">
          <cell r="B4555">
            <v>42534</v>
          </cell>
          <cell r="C4555">
            <v>9.1318499999959446E-2</v>
          </cell>
          <cell r="E4555">
            <v>0</v>
          </cell>
        </row>
        <row r="4556">
          <cell r="B4556">
            <v>42535</v>
          </cell>
          <cell r="C4556">
            <v>4.8703199999978374E-2</v>
          </cell>
          <cell r="E4556">
            <v>0</v>
          </cell>
        </row>
        <row r="4557">
          <cell r="B4557">
            <v>42536</v>
          </cell>
          <cell r="C4557">
            <v>3.0439499999986483E-3</v>
          </cell>
          <cell r="E4557">
            <v>0</v>
          </cell>
        </row>
        <row r="4558">
          <cell r="B4558">
            <v>42537</v>
          </cell>
          <cell r="C4558">
            <v>0</v>
          </cell>
          <cell r="E4558">
            <v>0</v>
          </cell>
        </row>
        <row r="4559">
          <cell r="B4559">
            <v>42538</v>
          </cell>
          <cell r="C4559">
            <v>0</v>
          </cell>
          <cell r="E4559">
            <v>0</v>
          </cell>
        </row>
        <row r="4560">
          <cell r="B4560">
            <v>42539</v>
          </cell>
          <cell r="C4560">
            <v>0</v>
          </cell>
          <cell r="E4560">
            <v>0</v>
          </cell>
        </row>
        <row r="4561">
          <cell r="B4561">
            <v>42540</v>
          </cell>
          <cell r="C4561">
            <v>0</v>
          </cell>
          <cell r="E4561">
            <v>0</v>
          </cell>
        </row>
        <row r="4562">
          <cell r="B4562">
            <v>42541</v>
          </cell>
          <cell r="C4562">
            <v>0</v>
          </cell>
          <cell r="E4562">
            <v>0</v>
          </cell>
        </row>
        <row r="4563">
          <cell r="B4563">
            <v>42542</v>
          </cell>
          <cell r="C4563">
            <v>0</v>
          </cell>
          <cell r="E4563">
            <v>0</v>
          </cell>
        </row>
        <row r="4564">
          <cell r="B4564">
            <v>42543</v>
          </cell>
          <cell r="C4564">
            <v>0</v>
          </cell>
          <cell r="E4564">
            <v>0</v>
          </cell>
        </row>
        <row r="4565">
          <cell r="B4565">
            <v>42544</v>
          </cell>
          <cell r="C4565">
            <v>0</v>
          </cell>
          <cell r="E4565">
            <v>0</v>
          </cell>
        </row>
        <row r="4566">
          <cell r="B4566">
            <v>42545</v>
          </cell>
          <cell r="C4566">
            <v>0</v>
          </cell>
          <cell r="E4566">
            <v>0</v>
          </cell>
        </row>
        <row r="4567">
          <cell r="B4567">
            <v>42546</v>
          </cell>
          <cell r="C4567">
            <v>0</v>
          </cell>
          <cell r="E4567">
            <v>0</v>
          </cell>
        </row>
        <row r="4568">
          <cell r="B4568">
            <v>42547</v>
          </cell>
          <cell r="C4568">
            <v>0</v>
          </cell>
          <cell r="E4568">
            <v>0</v>
          </cell>
        </row>
        <row r="4569">
          <cell r="B4569">
            <v>42548</v>
          </cell>
          <cell r="C4569">
            <v>0</v>
          </cell>
          <cell r="E4569">
            <v>0</v>
          </cell>
        </row>
        <row r="4570">
          <cell r="B4570">
            <v>42549</v>
          </cell>
          <cell r="C4570">
            <v>0</v>
          </cell>
          <cell r="E4570">
            <v>0</v>
          </cell>
        </row>
        <row r="4571">
          <cell r="B4571">
            <v>42550</v>
          </cell>
          <cell r="C4571">
            <v>0</v>
          </cell>
          <cell r="E4571">
            <v>0</v>
          </cell>
        </row>
        <row r="4572">
          <cell r="B4572">
            <v>42551</v>
          </cell>
          <cell r="C4572">
            <v>0</v>
          </cell>
          <cell r="E4572">
            <v>0</v>
          </cell>
        </row>
        <row r="4573">
          <cell r="B4573">
            <v>42552</v>
          </cell>
          <cell r="C4573">
            <v>0</v>
          </cell>
          <cell r="E4573">
            <v>0</v>
          </cell>
        </row>
        <row r="4574">
          <cell r="B4574">
            <v>42553</v>
          </cell>
          <cell r="C4574">
            <v>0</v>
          </cell>
          <cell r="E4574">
            <v>0</v>
          </cell>
        </row>
        <row r="4575">
          <cell r="B4575">
            <v>42554</v>
          </cell>
          <cell r="C4575">
            <v>0</v>
          </cell>
          <cell r="E4575">
            <v>0</v>
          </cell>
        </row>
        <row r="4576">
          <cell r="B4576">
            <v>42555</v>
          </cell>
          <cell r="C4576">
            <v>0</v>
          </cell>
          <cell r="E4576">
            <v>0</v>
          </cell>
        </row>
        <row r="4577">
          <cell r="B4577">
            <v>42556</v>
          </cell>
          <cell r="C4577">
            <v>0</v>
          </cell>
          <cell r="E4577">
            <v>0</v>
          </cell>
        </row>
        <row r="4578">
          <cell r="B4578">
            <v>42557</v>
          </cell>
          <cell r="C4578">
            <v>0</v>
          </cell>
          <cell r="E4578">
            <v>0</v>
          </cell>
        </row>
        <row r="4579">
          <cell r="B4579">
            <v>42558</v>
          </cell>
          <cell r="C4579">
            <v>0</v>
          </cell>
          <cell r="E4579">
            <v>0</v>
          </cell>
        </row>
        <row r="4580">
          <cell r="B4580">
            <v>42559</v>
          </cell>
          <cell r="C4580">
            <v>0</v>
          </cell>
          <cell r="E4580">
            <v>0</v>
          </cell>
        </row>
        <row r="4581">
          <cell r="B4581">
            <v>42560</v>
          </cell>
          <cell r="C4581">
            <v>0</v>
          </cell>
          <cell r="E4581">
            <v>0</v>
          </cell>
        </row>
        <row r="4582">
          <cell r="B4582">
            <v>42561</v>
          </cell>
          <cell r="C4582">
            <v>0</v>
          </cell>
          <cell r="E4582">
            <v>0</v>
          </cell>
        </row>
        <row r="4583">
          <cell r="B4583">
            <v>42562</v>
          </cell>
          <cell r="C4583">
            <v>0</v>
          </cell>
          <cell r="E4583">
            <v>0</v>
          </cell>
        </row>
        <row r="4584">
          <cell r="B4584">
            <v>42563</v>
          </cell>
          <cell r="C4584">
            <v>0</v>
          </cell>
          <cell r="E4584">
            <v>0</v>
          </cell>
        </row>
        <row r="4585">
          <cell r="B4585">
            <v>42564</v>
          </cell>
          <cell r="C4585">
            <v>0</v>
          </cell>
          <cell r="E4585">
            <v>0</v>
          </cell>
        </row>
        <row r="4586">
          <cell r="B4586">
            <v>42565</v>
          </cell>
          <cell r="C4586">
            <v>0</v>
          </cell>
          <cell r="E4586">
            <v>0</v>
          </cell>
        </row>
        <row r="4587">
          <cell r="B4587">
            <v>42566</v>
          </cell>
          <cell r="C4587">
            <v>0</v>
          </cell>
          <cell r="E4587">
            <v>0</v>
          </cell>
        </row>
        <row r="4588">
          <cell r="B4588">
            <v>42567</v>
          </cell>
          <cell r="C4588">
            <v>0</v>
          </cell>
          <cell r="E4588">
            <v>0</v>
          </cell>
        </row>
        <row r="4589">
          <cell r="B4589">
            <v>42568</v>
          </cell>
          <cell r="C4589">
            <v>0</v>
          </cell>
          <cell r="E4589">
            <v>0</v>
          </cell>
        </row>
        <row r="4590">
          <cell r="B4590">
            <v>42569</v>
          </cell>
          <cell r="C4590">
            <v>0</v>
          </cell>
          <cell r="E4590">
            <v>0</v>
          </cell>
        </row>
        <row r="4591">
          <cell r="B4591">
            <v>42570</v>
          </cell>
          <cell r="C4591">
            <v>0</v>
          </cell>
          <cell r="E4591">
            <v>0</v>
          </cell>
        </row>
        <row r="4592">
          <cell r="B4592">
            <v>42571</v>
          </cell>
          <cell r="C4592">
            <v>0</v>
          </cell>
          <cell r="E4592">
            <v>0</v>
          </cell>
        </row>
        <row r="4593">
          <cell r="B4593">
            <v>42572</v>
          </cell>
          <cell r="C4593">
            <v>0</v>
          </cell>
          <cell r="E4593">
            <v>0</v>
          </cell>
        </row>
        <row r="4594">
          <cell r="B4594">
            <v>42573</v>
          </cell>
          <cell r="C4594">
            <v>0</v>
          </cell>
          <cell r="E4594">
            <v>0</v>
          </cell>
        </row>
        <row r="4595">
          <cell r="B4595">
            <v>42574</v>
          </cell>
          <cell r="C4595">
            <v>0</v>
          </cell>
          <cell r="E4595">
            <v>0</v>
          </cell>
        </row>
        <row r="4596">
          <cell r="B4596">
            <v>42575</v>
          </cell>
          <cell r="C4596">
            <v>0</v>
          </cell>
          <cell r="E4596">
            <v>0</v>
          </cell>
        </row>
        <row r="4597">
          <cell r="B4597">
            <v>42576</v>
          </cell>
          <cell r="C4597">
            <v>0</v>
          </cell>
          <cell r="E4597">
            <v>0</v>
          </cell>
        </row>
        <row r="4598">
          <cell r="B4598">
            <v>42577</v>
          </cell>
          <cell r="C4598">
            <v>0</v>
          </cell>
          <cell r="E4598">
            <v>0</v>
          </cell>
        </row>
        <row r="4599">
          <cell r="B4599">
            <v>42578</v>
          </cell>
          <cell r="C4599">
            <v>0</v>
          </cell>
          <cell r="E4599">
            <v>0</v>
          </cell>
        </row>
        <row r="4600">
          <cell r="B4600">
            <v>42579</v>
          </cell>
          <cell r="C4600">
            <v>0</v>
          </cell>
          <cell r="E4600">
            <v>0</v>
          </cell>
        </row>
        <row r="4601">
          <cell r="B4601">
            <v>42580</v>
          </cell>
          <cell r="C4601">
            <v>0</v>
          </cell>
          <cell r="E4601">
            <v>0</v>
          </cell>
        </row>
        <row r="4602">
          <cell r="B4602">
            <v>42581</v>
          </cell>
          <cell r="C4602">
            <v>0</v>
          </cell>
          <cell r="E4602">
            <v>0</v>
          </cell>
        </row>
        <row r="4603">
          <cell r="B4603">
            <v>42582</v>
          </cell>
          <cell r="C4603">
            <v>0</v>
          </cell>
          <cell r="E4603">
            <v>0</v>
          </cell>
        </row>
        <row r="4604">
          <cell r="B4604">
            <v>42583</v>
          </cell>
          <cell r="C4604">
            <v>0</v>
          </cell>
          <cell r="E4604">
            <v>0</v>
          </cell>
        </row>
        <row r="4605">
          <cell r="B4605">
            <v>42584</v>
          </cell>
          <cell r="C4605">
            <v>0</v>
          </cell>
          <cell r="E4605">
            <v>0</v>
          </cell>
        </row>
        <row r="4606">
          <cell r="B4606">
            <v>42585</v>
          </cell>
          <cell r="C4606">
            <v>0</v>
          </cell>
          <cell r="E4606">
            <v>0</v>
          </cell>
        </row>
        <row r="4607">
          <cell r="B4607">
            <v>42586</v>
          </cell>
          <cell r="C4607">
            <v>0</v>
          </cell>
          <cell r="E4607">
            <v>0</v>
          </cell>
        </row>
        <row r="4608">
          <cell r="B4608">
            <v>42587</v>
          </cell>
          <cell r="C4608">
            <v>0</v>
          </cell>
          <cell r="E4608">
            <v>0</v>
          </cell>
        </row>
        <row r="4609">
          <cell r="B4609">
            <v>42588</v>
          </cell>
          <cell r="C4609">
            <v>0</v>
          </cell>
          <cell r="E4609">
            <v>0</v>
          </cell>
        </row>
        <row r="4610">
          <cell r="B4610">
            <v>42589</v>
          </cell>
          <cell r="C4610">
            <v>0</v>
          </cell>
          <cell r="E4610">
            <v>0</v>
          </cell>
        </row>
        <row r="4611">
          <cell r="B4611">
            <v>42590</v>
          </cell>
          <cell r="C4611">
            <v>0</v>
          </cell>
          <cell r="E4611">
            <v>0</v>
          </cell>
        </row>
        <row r="4612">
          <cell r="B4612">
            <v>42591</v>
          </cell>
          <cell r="C4612">
            <v>0</v>
          </cell>
          <cell r="E4612">
            <v>0</v>
          </cell>
        </row>
        <row r="4613">
          <cell r="B4613">
            <v>42592</v>
          </cell>
          <cell r="C4613">
            <v>0</v>
          </cell>
          <cell r="E4613">
            <v>0</v>
          </cell>
        </row>
        <row r="4614">
          <cell r="B4614">
            <v>42593</v>
          </cell>
          <cell r="C4614">
            <v>0</v>
          </cell>
          <cell r="E4614">
            <v>0</v>
          </cell>
        </row>
        <row r="4615">
          <cell r="B4615">
            <v>42594</v>
          </cell>
          <cell r="C4615">
            <v>0</v>
          </cell>
          <cell r="E4615">
            <v>0</v>
          </cell>
        </row>
        <row r="4616">
          <cell r="B4616">
            <v>42595</v>
          </cell>
          <cell r="C4616">
            <v>0</v>
          </cell>
          <cell r="E4616">
            <v>0</v>
          </cell>
        </row>
        <row r="4617">
          <cell r="B4617">
            <v>42596</v>
          </cell>
          <cell r="C4617">
            <v>0</v>
          </cell>
          <cell r="E4617">
            <v>0</v>
          </cell>
        </row>
        <row r="4618">
          <cell r="B4618">
            <v>42597</v>
          </cell>
          <cell r="C4618">
            <v>0</v>
          </cell>
          <cell r="E4618">
            <v>0</v>
          </cell>
        </row>
        <row r="4619">
          <cell r="B4619">
            <v>42598</v>
          </cell>
          <cell r="C4619">
            <v>0</v>
          </cell>
          <cell r="E4619">
            <v>0</v>
          </cell>
        </row>
        <row r="4620">
          <cell r="B4620">
            <v>42599</v>
          </cell>
          <cell r="C4620">
            <v>0</v>
          </cell>
          <cell r="E4620">
            <v>0</v>
          </cell>
        </row>
        <row r="4621">
          <cell r="B4621">
            <v>42600</v>
          </cell>
          <cell r="C4621">
            <v>0</v>
          </cell>
          <cell r="E4621">
            <v>0</v>
          </cell>
        </row>
        <row r="4622">
          <cell r="B4622">
            <v>42601</v>
          </cell>
          <cell r="C4622">
            <v>0</v>
          </cell>
          <cell r="E4622">
            <v>0</v>
          </cell>
        </row>
        <row r="4623">
          <cell r="B4623">
            <v>42602</v>
          </cell>
          <cell r="C4623">
            <v>0</v>
          </cell>
          <cell r="E4623">
            <v>0</v>
          </cell>
        </row>
        <row r="4624">
          <cell r="B4624">
            <v>42603</v>
          </cell>
          <cell r="C4624">
            <v>0</v>
          </cell>
          <cell r="E4624">
            <v>0</v>
          </cell>
        </row>
        <row r="4625">
          <cell r="B4625">
            <v>42604</v>
          </cell>
          <cell r="C4625">
            <v>0</v>
          </cell>
          <cell r="E4625">
            <v>0</v>
          </cell>
        </row>
        <row r="4626">
          <cell r="B4626">
            <v>42605</v>
          </cell>
          <cell r="C4626">
            <v>0</v>
          </cell>
          <cell r="E4626">
            <v>0</v>
          </cell>
        </row>
        <row r="4627">
          <cell r="B4627">
            <v>42606</v>
          </cell>
          <cell r="C4627">
            <v>0</v>
          </cell>
          <cell r="E4627">
            <v>0</v>
          </cell>
        </row>
        <row r="4628">
          <cell r="B4628">
            <v>42607</v>
          </cell>
          <cell r="C4628">
            <v>0</v>
          </cell>
          <cell r="E4628">
            <v>0</v>
          </cell>
        </row>
        <row r="4629">
          <cell r="B4629">
            <v>42608</v>
          </cell>
          <cell r="C4629">
            <v>0</v>
          </cell>
          <cell r="E4629">
            <v>0</v>
          </cell>
        </row>
        <row r="4630">
          <cell r="B4630">
            <v>42609</v>
          </cell>
          <cell r="C4630">
            <v>0</v>
          </cell>
          <cell r="E4630">
            <v>0</v>
          </cell>
        </row>
        <row r="4631">
          <cell r="B4631">
            <v>42610</v>
          </cell>
          <cell r="C4631">
            <v>0</v>
          </cell>
          <cell r="E4631">
            <v>0</v>
          </cell>
        </row>
        <row r="4632">
          <cell r="B4632">
            <v>42611</v>
          </cell>
          <cell r="C4632">
            <v>0</v>
          </cell>
          <cell r="E4632">
            <v>0</v>
          </cell>
        </row>
        <row r="4633">
          <cell r="B4633">
            <v>42612</v>
          </cell>
          <cell r="C4633">
            <v>0</v>
          </cell>
          <cell r="E4633">
            <v>0</v>
          </cell>
        </row>
        <row r="4634">
          <cell r="B4634">
            <v>42613</v>
          </cell>
          <cell r="C4634">
            <v>0</v>
          </cell>
          <cell r="E4634">
            <v>0</v>
          </cell>
        </row>
        <row r="4635">
          <cell r="B4635">
            <v>42614</v>
          </cell>
          <cell r="C4635">
            <v>0</v>
          </cell>
          <cell r="E4635">
            <v>0</v>
          </cell>
        </row>
        <row r="4636">
          <cell r="B4636">
            <v>42615</v>
          </cell>
          <cell r="C4636">
            <v>0</v>
          </cell>
          <cell r="E4636">
            <v>0</v>
          </cell>
        </row>
        <row r="4637">
          <cell r="B4637">
            <v>42616</v>
          </cell>
          <cell r="C4637">
            <v>0</v>
          </cell>
          <cell r="E4637">
            <v>0</v>
          </cell>
        </row>
        <row r="4638">
          <cell r="B4638">
            <v>42617</v>
          </cell>
          <cell r="C4638">
            <v>0</v>
          </cell>
          <cell r="E4638">
            <v>0</v>
          </cell>
        </row>
        <row r="4639">
          <cell r="B4639">
            <v>42618</v>
          </cell>
          <cell r="C4639">
            <v>0</v>
          </cell>
          <cell r="E4639">
            <v>0</v>
          </cell>
        </row>
        <row r="4640">
          <cell r="B4640">
            <v>42619</v>
          </cell>
          <cell r="C4640">
            <v>0</v>
          </cell>
          <cell r="E4640">
            <v>0</v>
          </cell>
        </row>
        <row r="4641">
          <cell r="B4641">
            <v>42620</v>
          </cell>
          <cell r="C4641">
            <v>0</v>
          </cell>
          <cell r="E4641">
            <v>0</v>
          </cell>
        </row>
        <row r="4642">
          <cell r="B4642">
            <v>42621</v>
          </cell>
          <cell r="C4642">
            <v>0</v>
          </cell>
          <cell r="E4642">
            <v>0</v>
          </cell>
        </row>
        <row r="4643">
          <cell r="B4643">
            <v>42622</v>
          </cell>
          <cell r="C4643">
            <v>0</v>
          </cell>
          <cell r="E4643">
            <v>0</v>
          </cell>
        </row>
        <row r="4644">
          <cell r="B4644">
            <v>42623</v>
          </cell>
          <cell r="C4644">
            <v>0</v>
          </cell>
          <cell r="E4644">
            <v>0</v>
          </cell>
        </row>
        <row r="4645">
          <cell r="B4645">
            <v>42624</v>
          </cell>
          <cell r="C4645">
            <v>0</v>
          </cell>
          <cell r="E4645">
            <v>0</v>
          </cell>
        </row>
        <row r="4646">
          <cell r="B4646">
            <v>42625</v>
          </cell>
          <cell r="C4646">
            <v>0</v>
          </cell>
          <cell r="E4646">
            <v>0</v>
          </cell>
        </row>
        <row r="4647">
          <cell r="B4647">
            <v>42626</v>
          </cell>
          <cell r="C4647">
            <v>0</v>
          </cell>
          <cell r="E4647">
            <v>0</v>
          </cell>
        </row>
        <row r="4648">
          <cell r="B4648">
            <v>42627</v>
          </cell>
          <cell r="C4648">
            <v>0</v>
          </cell>
          <cell r="E4648">
            <v>0</v>
          </cell>
        </row>
        <row r="4649">
          <cell r="B4649">
            <v>42628</v>
          </cell>
          <cell r="C4649">
            <v>0</v>
          </cell>
          <cell r="E4649">
            <v>0</v>
          </cell>
        </row>
        <row r="4650">
          <cell r="B4650">
            <v>42629</v>
          </cell>
          <cell r="C4650">
            <v>0</v>
          </cell>
          <cell r="E4650">
            <v>0</v>
          </cell>
        </row>
        <row r="4651">
          <cell r="B4651">
            <v>42630</v>
          </cell>
          <cell r="C4651">
            <v>0</v>
          </cell>
          <cell r="E4651">
            <v>0</v>
          </cell>
        </row>
        <row r="4652">
          <cell r="B4652">
            <v>42631</v>
          </cell>
          <cell r="C4652">
            <v>0</v>
          </cell>
          <cell r="E4652">
            <v>0</v>
          </cell>
        </row>
        <row r="4653">
          <cell r="B4653">
            <v>42632</v>
          </cell>
          <cell r="C4653">
            <v>0</v>
          </cell>
          <cell r="E4653">
            <v>0</v>
          </cell>
        </row>
        <row r="4654">
          <cell r="B4654">
            <v>42633</v>
          </cell>
          <cell r="C4654">
            <v>0</v>
          </cell>
          <cell r="E4654">
            <v>0</v>
          </cell>
        </row>
        <row r="4655">
          <cell r="B4655">
            <v>42634</v>
          </cell>
          <cell r="C4655">
            <v>0</v>
          </cell>
          <cell r="E4655">
            <v>0.01</v>
          </cell>
        </row>
        <row r="4656">
          <cell r="B4656">
            <v>42635</v>
          </cell>
          <cell r="C4656">
            <v>0</v>
          </cell>
          <cell r="E4656">
            <v>0</v>
          </cell>
        </row>
        <row r="4657">
          <cell r="B4657">
            <v>42636</v>
          </cell>
          <cell r="C4657">
            <v>0</v>
          </cell>
          <cell r="E4657">
            <v>0</v>
          </cell>
        </row>
        <row r="4658">
          <cell r="B4658">
            <v>42637</v>
          </cell>
          <cell r="C4658">
            <v>0</v>
          </cell>
          <cell r="E4658">
            <v>0</v>
          </cell>
        </row>
        <row r="4659">
          <cell r="B4659">
            <v>42638</v>
          </cell>
          <cell r="C4659">
            <v>0</v>
          </cell>
          <cell r="E4659">
            <v>0</v>
          </cell>
        </row>
        <row r="4660">
          <cell r="B4660">
            <v>42639</v>
          </cell>
          <cell r="C4660">
            <v>0</v>
          </cell>
          <cell r="E4660">
            <v>0</v>
          </cell>
        </row>
        <row r="4661">
          <cell r="B4661">
            <v>42640</v>
          </cell>
          <cell r="C4661">
            <v>0</v>
          </cell>
          <cell r="E4661">
            <v>0</v>
          </cell>
        </row>
        <row r="4662">
          <cell r="B4662">
            <v>42641</v>
          </cell>
          <cell r="C4662">
            <v>0</v>
          </cell>
          <cell r="E4662">
            <v>0</v>
          </cell>
        </row>
        <row r="4663">
          <cell r="B4663">
            <v>42642</v>
          </cell>
          <cell r="C4663">
            <v>0</v>
          </cell>
          <cell r="E4663">
            <v>0</v>
          </cell>
        </row>
        <row r="4664">
          <cell r="B4664">
            <v>42643</v>
          </cell>
          <cell r="C4664">
            <v>0</v>
          </cell>
          <cell r="E4664">
            <v>0</v>
          </cell>
        </row>
        <row r="4665">
          <cell r="B4665">
            <v>42644</v>
          </cell>
          <cell r="C4665">
            <v>5.87552083333334</v>
          </cell>
          <cell r="E4665">
            <v>0</v>
          </cell>
        </row>
        <row r="4666">
          <cell r="B4666">
            <v>42645</v>
          </cell>
          <cell r="C4666">
            <v>6.2084375000000085</v>
          </cell>
          <cell r="E4666">
            <v>0</v>
          </cell>
        </row>
        <row r="4667">
          <cell r="B4667">
            <v>42646</v>
          </cell>
          <cell r="C4667">
            <v>6.2482291666666727</v>
          </cell>
          <cell r="E4667">
            <v>0</v>
          </cell>
        </row>
        <row r="4668">
          <cell r="B4668">
            <v>42647</v>
          </cell>
          <cell r="C4668">
            <v>6.2809375000000109</v>
          </cell>
          <cell r="E4668">
            <v>0</v>
          </cell>
        </row>
        <row r="4669">
          <cell r="B4669">
            <v>42648</v>
          </cell>
          <cell r="C4669">
            <v>6.3626041666666771</v>
          </cell>
          <cell r="E4669">
            <v>0</v>
          </cell>
        </row>
        <row r="4670">
          <cell r="B4670">
            <v>42649</v>
          </cell>
          <cell r="C4670">
            <v>6.536145833333344</v>
          </cell>
          <cell r="E4670">
            <v>0</v>
          </cell>
        </row>
        <row r="4671">
          <cell r="B4671">
            <v>42650</v>
          </cell>
          <cell r="C4671">
            <v>6.68531250000001</v>
          </cell>
          <cell r="E4671">
            <v>0</v>
          </cell>
        </row>
        <row r="4672">
          <cell r="B4672">
            <v>42651</v>
          </cell>
          <cell r="C4672">
            <v>6.9008333333333427</v>
          </cell>
          <cell r="E4672">
            <v>0</v>
          </cell>
        </row>
        <row r="4673">
          <cell r="B4673">
            <v>42652</v>
          </cell>
          <cell r="C4673">
            <v>7.4325000000000108</v>
          </cell>
          <cell r="E4673">
            <v>0</v>
          </cell>
        </row>
        <row r="4674">
          <cell r="B4674">
            <v>42653</v>
          </cell>
          <cell r="C4674">
            <v>7.2308333333333437</v>
          </cell>
          <cell r="E4674">
            <v>0</v>
          </cell>
        </row>
        <row r="4675">
          <cell r="B4675">
            <v>42654</v>
          </cell>
          <cell r="C4675">
            <v>7.1208333333333433</v>
          </cell>
          <cell r="E4675">
            <v>0</v>
          </cell>
        </row>
        <row r="4676">
          <cell r="B4676">
            <v>42655</v>
          </cell>
          <cell r="C4676">
            <v>7.5627083333333394</v>
          </cell>
          <cell r="E4676">
            <v>0</v>
          </cell>
        </row>
        <row r="4677">
          <cell r="B4677">
            <v>42656</v>
          </cell>
          <cell r="C4677">
            <v>7.785416666666662</v>
          </cell>
          <cell r="E4677">
            <v>0</v>
          </cell>
        </row>
        <row r="4678">
          <cell r="B4678">
            <v>42657</v>
          </cell>
          <cell r="C4678">
            <v>8.0971874999999951</v>
          </cell>
          <cell r="E4678">
            <v>0</v>
          </cell>
        </row>
        <row r="4679">
          <cell r="B4679">
            <v>42658</v>
          </cell>
          <cell r="C4679">
            <v>8.5913541666666653</v>
          </cell>
          <cell r="E4679">
            <v>0</v>
          </cell>
        </row>
        <row r="4680">
          <cell r="B4680">
            <v>42659</v>
          </cell>
          <cell r="C4680">
            <v>9.1912499999999984</v>
          </cell>
          <cell r="E4680">
            <v>0.01</v>
          </cell>
        </row>
        <row r="4681">
          <cell r="B4681">
            <v>42660</v>
          </cell>
          <cell r="C4681">
            <v>7.6529166666666812</v>
          </cell>
          <cell r="E4681">
            <v>0.01</v>
          </cell>
        </row>
        <row r="4682">
          <cell r="B4682">
            <v>42661</v>
          </cell>
          <cell r="C4682">
            <v>7.2114583333333426</v>
          </cell>
          <cell r="E4682">
            <v>0</v>
          </cell>
        </row>
        <row r="4683">
          <cell r="B4683">
            <v>42662</v>
          </cell>
          <cell r="C4683">
            <v>7.6063541666666552</v>
          </cell>
          <cell r="E4683">
            <v>0</v>
          </cell>
        </row>
        <row r="4684">
          <cell r="B4684">
            <v>42663</v>
          </cell>
          <cell r="C4684">
            <v>7.7983333333333356</v>
          </cell>
          <cell r="E4684">
            <v>0</v>
          </cell>
        </row>
        <row r="4685">
          <cell r="B4685">
            <v>42664</v>
          </cell>
          <cell r="C4685">
            <v>7.5633333333333441</v>
          </cell>
          <cell r="E4685">
            <v>0</v>
          </cell>
        </row>
        <row r="4686">
          <cell r="B4686">
            <v>42665</v>
          </cell>
          <cell r="C4686">
            <v>7.4190625000000106</v>
          </cell>
          <cell r="E4686">
            <v>0</v>
          </cell>
        </row>
        <row r="4687">
          <cell r="B4687">
            <v>42666</v>
          </cell>
          <cell r="C4687">
            <v>7.5333333333333448</v>
          </cell>
          <cell r="E4687">
            <v>0</v>
          </cell>
        </row>
        <row r="4688">
          <cell r="B4688">
            <v>42667</v>
          </cell>
          <cell r="C4688">
            <v>7.0847916666666784</v>
          </cell>
          <cell r="E4688">
            <v>0</v>
          </cell>
        </row>
        <row r="4689">
          <cell r="B4689">
            <v>42668</v>
          </cell>
          <cell r="C4689">
            <v>6.8183333333333431</v>
          </cell>
          <cell r="E4689">
            <v>0</v>
          </cell>
        </row>
        <row r="4690">
          <cell r="B4690">
            <v>42669</v>
          </cell>
          <cell r="C4690">
            <v>6.6900000000000093</v>
          </cell>
          <cell r="E4690">
            <v>0</v>
          </cell>
        </row>
        <row r="4691">
          <cell r="B4691">
            <v>42670</v>
          </cell>
          <cell r="C4691">
            <v>6.7083333333333428</v>
          </cell>
          <cell r="E4691">
            <v>0.01</v>
          </cell>
        </row>
        <row r="4692">
          <cell r="B4692">
            <v>42671</v>
          </cell>
          <cell r="C4692">
            <v>11.443333333333328</v>
          </cell>
          <cell r="E4692">
            <v>0.02</v>
          </cell>
        </row>
        <row r="4693">
          <cell r="B4693">
            <v>42672</v>
          </cell>
          <cell r="C4693">
            <v>13.61854166666666</v>
          </cell>
          <cell r="E4693">
            <v>0.02</v>
          </cell>
        </row>
        <row r="4694">
          <cell r="B4694">
            <v>42673</v>
          </cell>
          <cell r="C4694">
            <v>22.007708333333337</v>
          </cell>
          <cell r="E4694">
            <v>0.01</v>
          </cell>
        </row>
        <row r="4695">
          <cell r="B4695">
            <v>42674</v>
          </cell>
          <cell r="C4695">
            <v>10.567395833333341</v>
          </cell>
          <cell r="E4695">
            <v>0</v>
          </cell>
        </row>
        <row r="4696">
          <cell r="B4696">
            <v>42675</v>
          </cell>
          <cell r="C4696">
            <v>7.9098958333333469</v>
          </cell>
          <cell r="E4696">
            <v>0.01</v>
          </cell>
        </row>
        <row r="4697">
          <cell r="B4697">
            <v>42676</v>
          </cell>
          <cell r="C4697">
            <v>7.5846875000000109</v>
          </cell>
          <cell r="E4697">
            <v>0</v>
          </cell>
        </row>
        <row r="4698">
          <cell r="B4698">
            <v>42677</v>
          </cell>
          <cell r="C4698">
            <v>7.5657291666666779</v>
          </cell>
          <cell r="E4698">
            <v>0</v>
          </cell>
        </row>
        <row r="4699">
          <cell r="B4699">
            <v>42678</v>
          </cell>
          <cell r="C4699">
            <v>7.5516666666666774</v>
          </cell>
          <cell r="E4699">
            <v>0</v>
          </cell>
        </row>
        <row r="4700">
          <cell r="B4700">
            <v>42679</v>
          </cell>
          <cell r="C4700">
            <v>7.1116666666666779</v>
          </cell>
          <cell r="E4700">
            <v>0</v>
          </cell>
        </row>
        <row r="4701">
          <cell r="B4701">
            <v>42680</v>
          </cell>
          <cell r="C4701">
            <v>6.8000000000000105</v>
          </cell>
          <cell r="E4701">
            <v>0</v>
          </cell>
        </row>
        <row r="4702">
          <cell r="B4702">
            <v>42681</v>
          </cell>
          <cell r="C4702">
            <v>6.8183333333333431</v>
          </cell>
          <cell r="E4702">
            <v>0</v>
          </cell>
        </row>
        <row r="4703">
          <cell r="B4703">
            <v>42682</v>
          </cell>
          <cell r="C4703">
            <v>6.7175000000000091</v>
          </cell>
          <cell r="E4703">
            <v>0</v>
          </cell>
        </row>
        <row r="4704">
          <cell r="B4704">
            <v>42683</v>
          </cell>
          <cell r="C4704">
            <v>6.7266666666666763</v>
          </cell>
          <cell r="E4704">
            <v>0</v>
          </cell>
        </row>
        <row r="4705">
          <cell r="B4705">
            <v>42684</v>
          </cell>
          <cell r="C4705">
            <v>6.7083333333333428</v>
          </cell>
          <cell r="E4705">
            <v>0</v>
          </cell>
        </row>
        <row r="4706">
          <cell r="B4706">
            <v>42685</v>
          </cell>
          <cell r="C4706">
            <v>6.7908333333333433</v>
          </cell>
          <cell r="E4706">
            <v>0</v>
          </cell>
        </row>
        <row r="4707">
          <cell r="B4707">
            <v>42686</v>
          </cell>
          <cell r="C4707">
            <v>6.8140625000000101</v>
          </cell>
          <cell r="E4707">
            <v>0</v>
          </cell>
        </row>
        <row r="4708">
          <cell r="B4708">
            <v>42687</v>
          </cell>
          <cell r="C4708">
            <v>6.6991666666666765</v>
          </cell>
          <cell r="E4708">
            <v>0</v>
          </cell>
        </row>
        <row r="4709">
          <cell r="B4709">
            <v>42688</v>
          </cell>
          <cell r="C4709">
            <v>6.6900000000000093</v>
          </cell>
          <cell r="E4709">
            <v>0</v>
          </cell>
        </row>
        <row r="4710">
          <cell r="B4710">
            <v>42689</v>
          </cell>
          <cell r="C4710">
            <v>6.7083333333333428</v>
          </cell>
          <cell r="E4710">
            <v>0</v>
          </cell>
        </row>
        <row r="4711">
          <cell r="B4711">
            <v>42690</v>
          </cell>
          <cell r="C4711">
            <v>6.6137500000000102</v>
          </cell>
          <cell r="E4711">
            <v>0</v>
          </cell>
        </row>
        <row r="4712">
          <cell r="B4712">
            <v>42691</v>
          </cell>
          <cell r="C4712">
            <v>6.6806250000000098</v>
          </cell>
          <cell r="E4712">
            <v>0.02</v>
          </cell>
        </row>
        <row r="4713">
          <cell r="B4713">
            <v>42692</v>
          </cell>
          <cell r="C4713">
            <v>6.8641666666666765</v>
          </cell>
          <cell r="E4713">
            <v>0</v>
          </cell>
        </row>
        <row r="4714">
          <cell r="B4714">
            <v>42693</v>
          </cell>
          <cell r="C4714">
            <v>7.0520833333333464</v>
          </cell>
          <cell r="E4714">
            <v>0</v>
          </cell>
        </row>
        <row r="4715">
          <cell r="B4715">
            <v>42694</v>
          </cell>
          <cell r="C4715">
            <v>7.4498958333333265</v>
          </cell>
          <cell r="E4715">
            <v>0.24</v>
          </cell>
        </row>
        <row r="4716">
          <cell r="B4716">
            <v>42695</v>
          </cell>
          <cell r="C4716">
            <v>7.6392708333333452</v>
          </cell>
          <cell r="E4716">
            <v>0.02</v>
          </cell>
        </row>
        <row r="4717">
          <cell r="B4717">
            <v>42696</v>
          </cell>
          <cell r="C4717">
            <v>12.188020833333345</v>
          </cell>
          <cell r="E4717">
            <v>0</v>
          </cell>
        </row>
        <row r="4718">
          <cell r="B4718">
            <v>42697</v>
          </cell>
          <cell r="C4718">
            <v>19.216666666666658</v>
          </cell>
          <cell r="E4718">
            <v>0.01</v>
          </cell>
        </row>
        <row r="4719">
          <cell r="B4719">
            <v>42698</v>
          </cell>
          <cell r="C4719">
            <v>11.510208333333324</v>
          </cell>
          <cell r="E4719">
            <v>0</v>
          </cell>
        </row>
        <row r="4720">
          <cell r="B4720">
            <v>42699</v>
          </cell>
          <cell r="C4720">
            <v>8.295416666666668</v>
          </cell>
          <cell r="E4720">
            <v>0</v>
          </cell>
        </row>
        <row r="4721">
          <cell r="B4721">
            <v>42700</v>
          </cell>
          <cell r="C4721">
            <v>7.7646875000000009</v>
          </cell>
          <cell r="E4721">
            <v>0.15</v>
          </cell>
        </row>
        <row r="4722">
          <cell r="B4722">
            <v>42701</v>
          </cell>
          <cell r="C4722">
            <v>8.5440624999999972</v>
          </cell>
          <cell r="E4722">
            <v>0.21</v>
          </cell>
        </row>
        <row r="4723">
          <cell r="B4723">
            <v>42702</v>
          </cell>
          <cell r="C4723">
            <v>28.719479166666645</v>
          </cell>
          <cell r="E4723">
            <v>0</v>
          </cell>
        </row>
        <row r="4724">
          <cell r="B4724">
            <v>42703</v>
          </cell>
          <cell r="C4724">
            <v>23.603958333333349</v>
          </cell>
          <cell r="E4724">
            <v>0</v>
          </cell>
        </row>
        <row r="4725">
          <cell r="B4725">
            <v>42704</v>
          </cell>
          <cell r="C4725">
            <v>11.678541666666666</v>
          </cell>
          <cell r="E4725">
            <v>0</v>
          </cell>
        </row>
        <row r="4726">
          <cell r="B4726">
            <v>42705</v>
          </cell>
          <cell r="C4726">
            <v>8.2130208333333332</v>
          </cell>
          <cell r="E4726">
            <v>0</v>
          </cell>
        </row>
        <row r="4727">
          <cell r="B4727">
            <v>42706</v>
          </cell>
          <cell r="C4727">
            <v>7.8126041666666621</v>
          </cell>
          <cell r="E4727">
            <v>0</v>
          </cell>
        </row>
        <row r="4728">
          <cell r="B4728">
            <v>42707</v>
          </cell>
          <cell r="C4728">
            <v>7.9883333333333253</v>
          </cell>
          <cell r="E4728">
            <v>0</v>
          </cell>
        </row>
        <row r="4729">
          <cell r="B4729">
            <v>42708</v>
          </cell>
          <cell r="C4729">
            <v>7.7462500000000096</v>
          </cell>
          <cell r="E4729">
            <v>0</v>
          </cell>
        </row>
        <row r="4730">
          <cell r="B4730">
            <v>42709</v>
          </cell>
          <cell r="C4730">
            <v>7.5663541666666774</v>
          </cell>
          <cell r="E4730">
            <v>0</v>
          </cell>
        </row>
        <row r="4731">
          <cell r="B4731">
            <v>42710</v>
          </cell>
          <cell r="C4731">
            <v>7.5290625000000091</v>
          </cell>
          <cell r="E4731">
            <v>0</v>
          </cell>
        </row>
        <row r="4732">
          <cell r="B4732">
            <v>42711</v>
          </cell>
          <cell r="C4732">
            <v>7.5473958333333435</v>
          </cell>
          <cell r="E4732">
            <v>0.05</v>
          </cell>
        </row>
        <row r="4733">
          <cell r="B4733">
            <v>42712</v>
          </cell>
          <cell r="C4733">
            <v>8.2952083333333224</v>
          </cell>
          <cell r="E4733">
            <v>0.06</v>
          </cell>
        </row>
        <row r="4734">
          <cell r="B4734">
            <v>42713</v>
          </cell>
          <cell r="C4734">
            <v>7.8637500000000147</v>
          </cell>
          <cell r="E4734">
            <v>0</v>
          </cell>
        </row>
        <row r="4735">
          <cell r="B4735">
            <v>42714</v>
          </cell>
          <cell r="C4735">
            <v>8.2067708333333371</v>
          </cell>
          <cell r="E4735">
            <v>0.02</v>
          </cell>
        </row>
        <row r="4736">
          <cell r="B4736">
            <v>42715</v>
          </cell>
          <cell r="C4736">
            <v>7.8735416666666636</v>
          </cell>
          <cell r="E4736">
            <v>0</v>
          </cell>
        </row>
        <row r="4737">
          <cell r="B4737">
            <v>42716</v>
          </cell>
          <cell r="C4737">
            <v>7.5810416666666782</v>
          </cell>
          <cell r="E4737">
            <v>0</v>
          </cell>
        </row>
        <row r="4738">
          <cell r="B4738">
            <v>42717</v>
          </cell>
          <cell r="C4738">
            <v>7.4429166666666795</v>
          </cell>
          <cell r="E4738">
            <v>0</v>
          </cell>
        </row>
        <row r="4739">
          <cell r="B4739">
            <v>42718</v>
          </cell>
          <cell r="C4739">
            <v>7.1025000000000107</v>
          </cell>
          <cell r="E4739">
            <v>0</v>
          </cell>
        </row>
        <row r="4740">
          <cell r="B4740">
            <v>42719</v>
          </cell>
          <cell r="C4740">
            <v>8.4809375000000014</v>
          </cell>
          <cell r="E4740">
            <v>0.37</v>
          </cell>
        </row>
        <row r="4741">
          <cell r="B4741">
            <v>42720</v>
          </cell>
          <cell r="C4741">
            <v>32.366875</v>
          </cell>
          <cell r="E4741">
            <v>0.01</v>
          </cell>
        </row>
        <row r="4742">
          <cell r="B4742">
            <v>42721</v>
          </cell>
          <cell r="C4742">
            <v>67.105520833333316</v>
          </cell>
          <cell r="E4742">
            <v>0</v>
          </cell>
        </row>
        <row r="4743">
          <cell r="B4743">
            <v>42722</v>
          </cell>
          <cell r="C4743">
            <v>47.504687499999967</v>
          </cell>
          <cell r="E4743">
            <v>0</v>
          </cell>
        </row>
        <row r="4744">
          <cell r="B4744">
            <v>42723</v>
          </cell>
          <cell r="C4744">
            <v>31.693124999999977</v>
          </cell>
          <cell r="E4744">
            <v>0</v>
          </cell>
        </row>
        <row r="4745">
          <cell r="B4745">
            <v>42724</v>
          </cell>
          <cell r="C4745">
            <v>23.459895833333359</v>
          </cell>
          <cell r="E4745">
            <v>0</v>
          </cell>
        </row>
        <row r="4746">
          <cell r="B4746">
            <v>42725</v>
          </cell>
          <cell r="C4746">
            <v>10.946041666666664</v>
          </cell>
          <cell r="E4746">
            <v>0</v>
          </cell>
        </row>
        <row r="4747">
          <cell r="B4747">
            <v>42726</v>
          </cell>
          <cell r="C4747">
            <v>7.5305208333333491</v>
          </cell>
          <cell r="E4747">
            <v>0</v>
          </cell>
        </row>
        <row r="4748">
          <cell r="B4748">
            <v>42727</v>
          </cell>
          <cell r="C4748">
            <v>9.1445833333333351</v>
          </cell>
          <cell r="E4748">
            <v>0.31</v>
          </cell>
        </row>
        <row r="4749">
          <cell r="B4749">
            <v>42728</v>
          </cell>
          <cell r="C4749">
            <v>29.797916666666641</v>
          </cell>
          <cell r="E4749">
            <v>0</v>
          </cell>
        </row>
        <row r="4750">
          <cell r="B4750">
            <v>42729</v>
          </cell>
          <cell r="C4750">
            <v>35.24937500000005</v>
          </cell>
          <cell r="E4750">
            <v>0</v>
          </cell>
        </row>
        <row r="4751">
          <cell r="B4751">
            <v>42730</v>
          </cell>
          <cell r="C4751">
            <v>28.687187499999961</v>
          </cell>
          <cell r="E4751">
            <v>0</v>
          </cell>
        </row>
        <row r="4752">
          <cell r="B4752">
            <v>42731</v>
          </cell>
          <cell r="C4752">
            <v>23.136145833333355</v>
          </cell>
          <cell r="E4752">
            <v>0</v>
          </cell>
        </row>
        <row r="4753">
          <cell r="B4753">
            <v>42732</v>
          </cell>
          <cell r="C4753">
            <v>18.35687500000002</v>
          </cell>
          <cell r="E4753">
            <v>0</v>
          </cell>
        </row>
        <row r="4754">
          <cell r="B4754">
            <v>42733</v>
          </cell>
          <cell r="C4754">
            <v>10.471250000000001</v>
          </cell>
          <cell r="E4754">
            <v>0</v>
          </cell>
        </row>
        <row r="4755">
          <cell r="B4755">
            <v>42734</v>
          </cell>
          <cell r="C4755">
            <v>7.4277083333333449</v>
          </cell>
          <cell r="E4755">
            <v>0</v>
          </cell>
        </row>
        <row r="4756">
          <cell r="B4756">
            <v>42735</v>
          </cell>
          <cell r="C4756">
            <v>6.7177083333333423</v>
          </cell>
          <cell r="E4756">
            <v>0.01</v>
          </cell>
        </row>
      </sheetData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aterdata.usgs.gov/nwis/dv/?site_no=11261100&amp;agency_cd=USGS&amp;amp;referred_module=sw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aterdata.usgs.gov/nwis/dv/?site_no=11273400&amp;agency_cd=USGS&amp;amp;referred_module=sw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aterdata.usgs.gov/nwis/dv/?site_no=11261500&amp;agency_cd=USGS&amp;amp;referred_module=sw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aterdata.usgs.gov/nwis/dv/?site_no=11274550&amp;agency_cd=USGS&amp;amp;referred_module=sw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aterdata.usgs.gov/nwis/dv/?site_no=11262900&amp;agency_cd=USGS&amp;amp;referred_module=sw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C53"/>
  <sheetViews>
    <sheetView tabSelected="1" topLeftCell="A19" zoomScaleNormal="100" workbookViewId="0">
      <selection activeCell="G42" sqref="G42"/>
    </sheetView>
  </sheetViews>
  <sheetFormatPr defaultRowHeight="15" x14ac:dyDescent="0.25"/>
  <cols>
    <col min="1" max="1" width="8.7109375" style="139" customWidth="1"/>
    <col min="2" max="2" width="110.7109375" style="139" customWidth="1"/>
    <col min="3" max="3" width="8.7109375" style="139" customWidth="1"/>
    <col min="4" max="16384" width="9.140625" style="139"/>
  </cols>
  <sheetData>
    <row r="1" spans="1:3" ht="5.25" customHeight="1" thickBot="1" x14ac:dyDescent="0.3">
      <c r="B1" s="140"/>
    </row>
    <row r="2" spans="1:3" ht="30" customHeight="1" thickTop="1" x14ac:dyDescent="0.25">
      <c r="A2" s="141"/>
      <c r="B2" s="142"/>
      <c r="C2" s="143"/>
    </row>
    <row r="3" spans="1:3" ht="23.25" customHeight="1" x14ac:dyDescent="0.25">
      <c r="A3" s="144"/>
      <c r="B3" s="145"/>
      <c r="C3" s="146"/>
    </row>
    <row r="4" spans="1:3" ht="24" customHeight="1" x14ac:dyDescent="0.25">
      <c r="A4" s="144"/>
      <c r="B4" s="145"/>
      <c r="C4" s="146"/>
    </row>
    <row r="5" spans="1:3" ht="37.5" x14ac:dyDescent="0.25">
      <c r="A5" s="144"/>
      <c r="B5" s="145" t="s">
        <v>14</v>
      </c>
      <c r="C5" s="146"/>
    </row>
    <row r="6" spans="1:3" ht="37.5" x14ac:dyDescent="0.25">
      <c r="A6" s="144"/>
      <c r="B6" s="145"/>
      <c r="C6" s="146"/>
    </row>
    <row r="7" spans="1:3" ht="37.5" x14ac:dyDescent="0.5">
      <c r="A7" s="147" t="s">
        <v>229</v>
      </c>
      <c r="B7" s="137"/>
      <c r="C7" s="146"/>
    </row>
    <row r="8" spans="1:3" ht="37.5" x14ac:dyDescent="0.5">
      <c r="A8" s="147" t="s">
        <v>226</v>
      </c>
      <c r="B8" s="137"/>
      <c r="C8" s="146"/>
    </row>
    <row r="9" spans="1:3" ht="36.75" x14ac:dyDescent="0.45">
      <c r="A9" s="148"/>
      <c r="B9" s="137"/>
      <c r="C9" s="146"/>
    </row>
    <row r="10" spans="1:3" ht="27.75" x14ac:dyDescent="0.4">
      <c r="A10" s="149" t="s">
        <v>227</v>
      </c>
      <c r="B10" s="137"/>
      <c r="C10" s="146"/>
    </row>
    <row r="11" spans="1:3" ht="27.75" x14ac:dyDescent="0.4">
      <c r="A11" s="149" t="s">
        <v>228</v>
      </c>
      <c r="B11" s="137"/>
      <c r="C11" s="146"/>
    </row>
    <row r="12" spans="1:3" ht="26.25" x14ac:dyDescent="0.4">
      <c r="A12" s="138"/>
      <c r="B12" s="137"/>
      <c r="C12" s="146"/>
    </row>
    <row r="13" spans="1:3" x14ac:dyDescent="0.25">
      <c r="A13" s="144"/>
      <c r="B13" s="150"/>
      <c r="C13" s="146"/>
    </row>
    <row r="14" spans="1:3" x14ac:dyDescent="0.25">
      <c r="A14" s="144"/>
      <c r="B14" s="150"/>
      <c r="C14" s="146"/>
    </row>
    <row r="15" spans="1:3" x14ac:dyDescent="0.25">
      <c r="A15" s="144"/>
      <c r="B15" s="150"/>
      <c r="C15" s="146"/>
    </row>
    <row r="16" spans="1:3" x14ac:dyDescent="0.25">
      <c r="A16" s="144"/>
      <c r="B16" s="150"/>
      <c r="C16" s="146"/>
    </row>
    <row r="17" spans="1:3" x14ac:dyDescent="0.25">
      <c r="A17" s="144"/>
      <c r="B17" s="150"/>
      <c r="C17" s="146"/>
    </row>
    <row r="18" spans="1:3" x14ac:dyDescent="0.25">
      <c r="A18" s="144"/>
      <c r="B18" s="150"/>
      <c r="C18" s="146"/>
    </row>
    <row r="19" spans="1:3" x14ac:dyDescent="0.25">
      <c r="A19" s="144"/>
      <c r="B19" s="150"/>
      <c r="C19" s="146"/>
    </row>
    <row r="20" spans="1:3" x14ac:dyDescent="0.25">
      <c r="A20" s="144"/>
      <c r="B20" s="150"/>
      <c r="C20" s="146"/>
    </row>
    <row r="21" spans="1:3" x14ac:dyDescent="0.25">
      <c r="A21" s="144"/>
      <c r="B21" s="150"/>
      <c r="C21" s="146"/>
    </row>
    <row r="22" spans="1:3" x14ac:dyDescent="0.25">
      <c r="A22" s="144"/>
      <c r="B22" s="150"/>
      <c r="C22" s="146"/>
    </row>
    <row r="23" spans="1:3" x14ac:dyDescent="0.25">
      <c r="A23" s="144"/>
      <c r="B23" s="150"/>
      <c r="C23" s="146"/>
    </row>
    <row r="24" spans="1:3" x14ac:dyDescent="0.25">
      <c r="A24" s="144"/>
      <c r="B24" s="151"/>
      <c r="C24" s="146"/>
    </row>
    <row r="25" spans="1:3" x14ac:dyDescent="0.25">
      <c r="A25" s="144"/>
      <c r="B25" s="152"/>
      <c r="C25" s="146"/>
    </row>
    <row r="26" spans="1:3" x14ac:dyDescent="0.25">
      <c r="A26" s="144"/>
      <c r="B26" s="152"/>
      <c r="C26" s="146"/>
    </row>
    <row r="27" spans="1:3" x14ac:dyDescent="0.25">
      <c r="A27" s="144"/>
      <c r="B27" s="151"/>
      <c r="C27" s="146"/>
    </row>
    <row r="28" spans="1:3" x14ac:dyDescent="0.25">
      <c r="A28" s="144"/>
      <c r="B28" s="152"/>
      <c r="C28" s="146"/>
    </row>
    <row r="29" spans="1:3" x14ac:dyDescent="0.25">
      <c r="A29" s="144"/>
      <c r="B29" s="151"/>
      <c r="C29" s="146"/>
    </row>
    <row r="30" spans="1:3" x14ac:dyDescent="0.25">
      <c r="A30" s="144"/>
      <c r="B30" s="152"/>
      <c r="C30" s="146"/>
    </row>
    <row r="31" spans="1:3" ht="92.25" customHeight="1" x14ac:dyDescent="0.25">
      <c r="A31" s="144"/>
      <c r="B31" s="152"/>
      <c r="C31" s="146"/>
    </row>
    <row r="32" spans="1:3" ht="21" customHeight="1" x14ac:dyDescent="0.25">
      <c r="A32" s="144"/>
      <c r="B32" s="153"/>
      <c r="C32" s="146"/>
    </row>
    <row r="33" spans="1:3" ht="23.25" x14ac:dyDescent="0.25">
      <c r="A33" s="144"/>
      <c r="B33" s="154"/>
      <c r="C33" s="146"/>
    </row>
    <row r="34" spans="1:3" x14ac:dyDescent="0.25">
      <c r="A34" s="144"/>
      <c r="B34" s="152"/>
      <c r="C34" s="146"/>
    </row>
    <row r="35" spans="1:3" x14ac:dyDescent="0.25">
      <c r="A35" s="144"/>
      <c r="B35" s="152"/>
      <c r="C35" s="146"/>
    </row>
    <row r="36" spans="1:3" ht="30" x14ac:dyDescent="0.25">
      <c r="A36" s="144"/>
      <c r="B36" s="155" t="s">
        <v>328</v>
      </c>
      <c r="C36" s="146"/>
    </row>
    <row r="37" spans="1:3" ht="21.75" customHeight="1" x14ac:dyDescent="0.25">
      <c r="A37" s="144"/>
      <c r="B37" s="153"/>
      <c r="C37" s="146"/>
    </row>
    <row r="38" spans="1:3" ht="29.25" customHeight="1" x14ac:dyDescent="0.25">
      <c r="A38" s="144"/>
      <c r="B38" s="152"/>
      <c r="C38" s="146"/>
    </row>
    <row r="39" spans="1:3" x14ac:dyDescent="0.25">
      <c r="A39" s="144"/>
      <c r="B39" s="156"/>
      <c r="C39" s="146"/>
    </row>
    <row r="40" spans="1:3" ht="18" x14ac:dyDescent="0.25">
      <c r="A40" s="144"/>
      <c r="B40" s="157" t="s">
        <v>5</v>
      </c>
      <c r="C40" s="146"/>
    </row>
    <row r="41" spans="1:3" x14ac:dyDescent="0.25">
      <c r="A41" s="144"/>
      <c r="B41" s="158" t="s">
        <v>6</v>
      </c>
      <c r="C41" s="146"/>
    </row>
    <row r="42" spans="1:3" s="140" customFormat="1" x14ac:dyDescent="0.25">
      <c r="A42" s="144"/>
      <c r="B42" s="158" t="s">
        <v>7</v>
      </c>
      <c r="C42" s="146"/>
    </row>
    <row r="43" spans="1:3" s="140" customFormat="1" x14ac:dyDescent="0.25">
      <c r="A43" s="144"/>
      <c r="B43" s="158" t="s">
        <v>8</v>
      </c>
      <c r="C43" s="146"/>
    </row>
    <row r="44" spans="1:3" x14ac:dyDescent="0.25">
      <c r="A44" s="144"/>
      <c r="B44" s="158" t="s">
        <v>1</v>
      </c>
      <c r="C44" s="146"/>
    </row>
    <row r="45" spans="1:3" x14ac:dyDescent="0.25">
      <c r="A45" s="144"/>
      <c r="B45" s="158" t="s">
        <v>2</v>
      </c>
      <c r="C45" s="146"/>
    </row>
    <row r="46" spans="1:3" x14ac:dyDescent="0.25">
      <c r="A46" s="144"/>
      <c r="B46" s="158" t="s">
        <v>9</v>
      </c>
      <c r="C46" s="146"/>
    </row>
    <row r="47" spans="1:3" x14ac:dyDescent="0.25">
      <c r="A47" s="144"/>
      <c r="B47" s="158" t="s">
        <v>10</v>
      </c>
      <c r="C47" s="146"/>
    </row>
    <row r="48" spans="1:3" x14ac:dyDescent="0.25">
      <c r="A48" s="144"/>
      <c r="B48" s="158" t="s">
        <v>11</v>
      </c>
      <c r="C48" s="146"/>
    </row>
    <row r="49" spans="1:3" x14ac:dyDescent="0.25">
      <c r="A49" s="144"/>
      <c r="B49" s="158" t="s">
        <v>12</v>
      </c>
      <c r="C49" s="146"/>
    </row>
    <row r="50" spans="1:3" x14ac:dyDescent="0.25">
      <c r="A50" s="144"/>
      <c r="B50" s="140"/>
      <c r="C50" s="146"/>
    </row>
    <row r="51" spans="1:3" x14ac:dyDescent="0.25">
      <c r="A51" s="144"/>
      <c r="B51" s="140"/>
      <c r="C51" s="146"/>
    </row>
    <row r="52" spans="1:3" ht="15.75" thickBot="1" x14ac:dyDescent="0.3">
      <c r="A52" s="159"/>
      <c r="B52" s="160"/>
      <c r="C52" s="161"/>
    </row>
    <row r="53" spans="1:3" ht="15.75" thickTop="1" x14ac:dyDescent="0.25"/>
  </sheetData>
  <pageMargins left="0.7" right="0.7" top="0.75" bottom="0.75" header="0.3" footer="0.3"/>
  <pageSetup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0">
    <pageSetUpPr fitToPage="1"/>
  </sheetPr>
  <dimension ref="A1:J92"/>
  <sheetViews>
    <sheetView zoomScaleNormal="100" workbookViewId="0">
      <pane xSplit="1" ySplit="5" topLeftCell="B21" activePane="bottomRight" state="frozen"/>
      <selection pane="topRight" activeCell="B1" sqref="B1"/>
      <selection pane="bottomLeft" activeCell="A7" sqref="A7"/>
      <selection pane="bottomRight" activeCell="E20" sqref="E20"/>
    </sheetView>
  </sheetViews>
  <sheetFormatPr defaultRowHeight="14.25" x14ac:dyDescent="0.2"/>
  <cols>
    <col min="1" max="1" width="18.7109375" style="172" customWidth="1"/>
    <col min="2" max="3" width="18.7109375" style="225" customWidth="1"/>
    <col min="4" max="4" width="18.7109375" style="104" customWidth="1"/>
    <col min="5" max="9" width="18.7109375" style="225" customWidth="1"/>
    <col min="10" max="16384" width="9.140625" style="225"/>
  </cols>
  <sheetData>
    <row r="1" spans="1:9" ht="15" x14ac:dyDescent="0.25">
      <c r="A1" s="231" t="s">
        <v>334</v>
      </c>
    </row>
    <row r="2" spans="1:9" ht="15" x14ac:dyDescent="0.2">
      <c r="A2" s="384"/>
      <c r="B2" s="452" t="s">
        <v>102</v>
      </c>
      <c r="C2" s="452"/>
      <c r="D2" s="452"/>
      <c r="E2" s="452"/>
      <c r="F2" s="452"/>
      <c r="G2" s="452" t="s">
        <v>88</v>
      </c>
      <c r="H2" s="452" t="s">
        <v>103</v>
      </c>
      <c r="I2" s="452" t="s">
        <v>104</v>
      </c>
    </row>
    <row r="3" spans="1:9" ht="60" customHeight="1" x14ac:dyDescent="0.2">
      <c r="A3" s="287" t="s">
        <v>67</v>
      </c>
      <c r="B3" s="226" t="s">
        <v>105</v>
      </c>
      <c r="C3" s="226" t="s">
        <v>106</v>
      </c>
      <c r="D3" s="93" t="s">
        <v>70</v>
      </c>
      <c r="E3" s="226" t="s">
        <v>69</v>
      </c>
      <c r="F3" s="226" t="s">
        <v>107</v>
      </c>
      <c r="G3" s="452"/>
      <c r="H3" s="452"/>
      <c r="I3" s="452"/>
    </row>
    <row r="4" spans="1:9" ht="15" x14ac:dyDescent="0.2">
      <c r="A4" s="232" t="s">
        <v>71</v>
      </c>
      <c r="B4" s="227" t="s">
        <v>97</v>
      </c>
      <c r="C4" s="227" t="s">
        <v>97</v>
      </c>
      <c r="D4" s="94" t="s">
        <v>97</v>
      </c>
      <c r="E4" s="227" t="s">
        <v>97</v>
      </c>
      <c r="F4" s="227" t="s">
        <v>97</v>
      </c>
      <c r="G4" s="227" t="s">
        <v>97</v>
      </c>
      <c r="H4" s="227" t="s">
        <v>97</v>
      </c>
      <c r="I4" s="227" t="s">
        <v>97</v>
      </c>
    </row>
    <row r="5" spans="1:9" ht="15" x14ac:dyDescent="0.2">
      <c r="A5" s="232" t="s">
        <v>74</v>
      </c>
      <c r="B5" s="227" t="s">
        <v>78</v>
      </c>
      <c r="C5" s="227" t="s">
        <v>108</v>
      </c>
      <c r="D5" s="94" t="s">
        <v>77</v>
      </c>
      <c r="E5" s="227" t="s">
        <v>76</v>
      </c>
      <c r="F5" s="227" t="s">
        <v>109</v>
      </c>
      <c r="G5" s="227" t="s">
        <v>79</v>
      </c>
      <c r="H5" s="227" t="s">
        <v>78</v>
      </c>
      <c r="I5" s="227" t="s">
        <v>79</v>
      </c>
    </row>
    <row r="6" spans="1:9" ht="15" x14ac:dyDescent="0.2">
      <c r="A6" s="37">
        <v>42373</v>
      </c>
      <c r="B6" s="354"/>
      <c r="C6" s="355"/>
      <c r="D6" s="356"/>
      <c r="E6" s="357"/>
      <c r="F6" s="366"/>
      <c r="G6" s="357"/>
      <c r="H6" s="356"/>
      <c r="I6" s="358"/>
    </row>
    <row r="7" spans="1:9" x14ac:dyDescent="0.2">
      <c r="A7" s="174">
        <v>42380</v>
      </c>
      <c r="B7" s="359"/>
      <c r="C7" s="360"/>
      <c r="D7" s="102"/>
      <c r="E7" s="332"/>
      <c r="F7" s="341"/>
      <c r="G7" s="360"/>
      <c r="H7" s="359"/>
      <c r="I7" s="361"/>
    </row>
    <row r="8" spans="1:9" x14ac:dyDescent="0.2">
      <c r="A8" s="174">
        <v>42390</v>
      </c>
      <c r="B8" s="359"/>
      <c r="C8" s="360"/>
      <c r="D8" s="102"/>
      <c r="E8" s="332"/>
      <c r="F8" s="341"/>
      <c r="G8" s="360"/>
      <c r="H8" s="359"/>
      <c r="I8" s="361"/>
    </row>
    <row r="9" spans="1:9" x14ac:dyDescent="0.2">
      <c r="A9" s="174">
        <v>42397</v>
      </c>
      <c r="B9" s="67">
        <v>11.4</v>
      </c>
      <c r="C9" s="229">
        <v>7.7</v>
      </c>
      <c r="D9" s="98">
        <v>1886</v>
      </c>
      <c r="E9" s="218">
        <v>12.7</v>
      </c>
      <c r="F9" s="67">
        <v>16.3</v>
      </c>
      <c r="G9" s="218">
        <v>0.52300000000000002</v>
      </c>
      <c r="H9" s="67">
        <v>1.5</v>
      </c>
      <c r="I9" s="230">
        <v>11</v>
      </c>
    </row>
    <row r="10" spans="1:9" x14ac:dyDescent="0.2">
      <c r="A10" s="174">
        <v>42404</v>
      </c>
      <c r="B10" s="341"/>
      <c r="C10" s="360"/>
      <c r="D10" s="102"/>
      <c r="E10" s="332"/>
      <c r="F10" s="341"/>
      <c r="G10" s="54"/>
      <c r="H10" s="341"/>
      <c r="I10" s="361"/>
    </row>
    <row r="11" spans="1:9" x14ac:dyDescent="0.2">
      <c r="A11" s="174">
        <v>42411</v>
      </c>
      <c r="B11" s="67">
        <v>7.4</v>
      </c>
      <c r="C11" s="218">
        <v>7.9</v>
      </c>
      <c r="D11" s="98">
        <v>2355</v>
      </c>
      <c r="E11" s="218">
        <v>16.8</v>
      </c>
      <c r="F11" s="67">
        <v>19.3</v>
      </c>
      <c r="G11" s="175" t="s">
        <v>212</v>
      </c>
      <c r="H11" s="67">
        <v>1.8</v>
      </c>
      <c r="I11" s="361"/>
    </row>
    <row r="12" spans="1:9" x14ac:dyDescent="0.2">
      <c r="A12" s="174">
        <v>42417</v>
      </c>
      <c r="B12" s="67">
        <v>6.3</v>
      </c>
      <c r="C12" s="218">
        <v>7.7</v>
      </c>
      <c r="D12" s="98">
        <v>2127</v>
      </c>
      <c r="E12" s="218">
        <v>16.8</v>
      </c>
      <c r="F12" s="67">
        <v>18.5</v>
      </c>
      <c r="G12" s="218">
        <v>0.46800000000000003</v>
      </c>
      <c r="H12" s="67">
        <v>2</v>
      </c>
      <c r="I12" s="230">
        <v>12</v>
      </c>
    </row>
    <row r="13" spans="1:9" x14ac:dyDescent="0.2">
      <c r="A13" s="174">
        <v>42426</v>
      </c>
      <c r="B13" s="341"/>
      <c r="C13" s="218">
        <v>7.8</v>
      </c>
      <c r="D13" s="98">
        <v>2372</v>
      </c>
      <c r="E13" s="218">
        <v>18.2</v>
      </c>
      <c r="F13" s="67">
        <v>24.2</v>
      </c>
      <c r="G13" s="218">
        <v>0.40100000000000002</v>
      </c>
      <c r="H13" s="67">
        <v>1.9</v>
      </c>
      <c r="I13" s="361"/>
    </row>
    <row r="14" spans="1:9" x14ac:dyDescent="0.2">
      <c r="A14" s="174">
        <v>42439</v>
      </c>
      <c r="B14" s="67">
        <v>7.8</v>
      </c>
      <c r="C14" s="218">
        <v>7.8</v>
      </c>
      <c r="D14" s="98">
        <v>1977</v>
      </c>
      <c r="E14" s="218">
        <v>17.3</v>
      </c>
      <c r="F14" s="67">
        <v>57.2</v>
      </c>
      <c r="G14" s="218">
        <v>0.49099999999999999</v>
      </c>
      <c r="H14" s="67">
        <v>2</v>
      </c>
      <c r="I14" s="361"/>
    </row>
    <row r="15" spans="1:9" x14ac:dyDescent="0.2">
      <c r="A15" s="174">
        <v>42446</v>
      </c>
      <c r="B15" s="67">
        <v>13.7</v>
      </c>
      <c r="C15" s="332"/>
      <c r="D15" s="98">
        <v>2206</v>
      </c>
      <c r="E15" s="218">
        <v>16.7</v>
      </c>
      <c r="F15" s="67">
        <v>61.3</v>
      </c>
      <c r="G15" s="218">
        <v>0.56399999999999995</v>
      </c>
      <c r="H15" s="67">
        <v>2</v>
      </c>
      <c r="I15" s="230">
        <v>8</v>
      </c>
    </row>
    <row r="16" spans="1:9" x14ac:dyDescent="0.2">
      <c r="A16" s="174">
        <v>42454</v>
      </c>
      <c r="B16" s="341"/>
      <c r="C16" s="218">
        <v>7.9</v>
      </c>
      <c r="D16" s="98">
        <v>1983</v>
      </c>
      <c r="E16" s="218">
        <v>14.8</v>
      </c>
      <c r="F16" s="67">
        <v>71</v>
      </c>
      <c r="G16" s="218">
        <v>0.55100000000000005</v>
      </c>
      <c r="H16" s="67">
        <v>2.5</v>
      </c>
      <c r="I16" s="361"/>
    </row>
    <row r="17" spans="1:9" x14ac:dyDescent="0.2">
      <c r="A17" s="174">
        <v>42460</v>
      </c>
      <c r="B17" s="67">
        <v>8.3000000000000007</v>
      </c>
      <c r="C17" s="218">
        <v>7.9</v>
      </c>
      <c r="D17" s="98">
        <v>2941</v>
      </c>
      <c r="E17" s="218">
        <v>17.5</v>
      </c>
      <c r="F17" s="67">
        <v>90</v>
      </c>
      <c r="G17" s="175" t="s">
        <v>212</v>
      </c>
      <c r="H17" s="67">
        <v>2.8</v>
      </c>
      <c r="I17" s="361"/>
    </row>
    <row r="18" spans="1:9" x14ac:dyDescent="0.2">
      <c r="A18" s="174">
        <v>42467</v>
      </c>
      <c r="B18" s="67">
        <v>7</v>
      </c>
      <c r="C18" s="218">
        <v>7.9</v>
      </c>
      <c r="D18" s="98">
        <v>2611</v>
      </c>
      <c r="E18" s="218">
        <v>22.5</v>
      </c>
      <c r="F18" s="67">
        <v>66.8</v>
      </c>
      <c r="G18" s="218">
        <v>0.57499999999999996</v>
      </c>
      <c r="H18" s="67">
        <v>2.5</v>
      </c>
      <c r="I18" s="361"/>
    </row>
    <row r="19" spans="1:9" x14ac:dyDescent="0.2">
      <c r="A19" s="174">
        <v>42474</v>
      </c>
      <c r="B19" s="67">
        <v>8.3000000000000007</v>
      </c>
      <c r="C19" s="218">
        <v>7.9</v>
      </c>
      <c r="D19" s="98">
        <v>2631</v>
      </c>
      <c r="E19" s="218">
        <v>18.8</v>
      </c>
      <c r="F19" s="67">
        <v>74.5</v>
      </c>
      <c r="G19" s="218">
        <v>0.443</v>
      </c>
      <c r="H19" s="67">
        <v>2.6</v>
      </c>
      <c r="I19" s="361"/>
    </row>
    <row r="20" spans="1:9" x14ac:dyDescent="0.2">
      <c r="A20" s="174">
        <v>42481</v>
      </c>
      <c r="B20" s="67">
        <v>8.3000000000000007</v>
      </c>
      <c r="C20" s="218">
        <v>7.9</v>
      </c>
      <c r="D20" s="98">
        <v>2682</v>
      </c>
      <c r="E20" s="218">
        <v>23.8</v>
      </c>
      <c r="F20" s="67">
        <v>82.7</v>
      </c>
      <c r="G20" s="218">
        <v>0.47899999999999998</v>
      </c>
      <c r="H20" s="67">
        <v>2.5</v>
      </c>
      <c r="I20" s="230">
        <v>10</v>
      </c>
    </row>
    <row r="21" spans="1:9" x14ac:dyDescent="0.2">
      <c r="A21" s="174">
        <v>42488</v>
      </c>
      <c r="B21" s="67">
        <v>8</v>
      </c>
      <c r="C21" s="218">
        <v>7.9</v>
      </c>
      <c r="D21" s="98">
        <v>2707</v>
      </c>
      <c r="E21" s="218">
        <v>18.600000000000001</v>
      </c>
      <c r="F21" s="67">
        <v>65.2</v>
      </c>
      <c r="G21" s="218">
        <v>0.44500000000000001</v>
      </c>
      <c r="H21" s="67">
        <v>2.5</v>
      </c>
      <c r="I21" s="361"/>
    </row>
    <row r="22" spans="1:9" x14ac:dyDescent="0.2">
      <c r="A22" s="174">
        <v>42495</v>
      </c>
      <c r="B22" s="67">
        <v>8.8000000000000007</v>
      </c>
      <c r="C22" s="218">
        <v>8</v>
      </c>
      <c r="D22" s="98">
        <v>2897</v>
      </c>
      <c r="E22" s="218">
        <v>20.7</v>
      </c>
      <c r="F22" s="67">
        <v>70.5</v>
      </c>
      <c r="G22" s="218">
        <v>0.45700000000000002</v>
      </c>
      <c r="H22" s="67">
        <v>2.4</v>
      </c>
      <c r="I22" s="361"/>
    </row>
    <row r="23" spans="1:9" x14ac:dyDescent="0.2">
      <c r="A23" s="174">
        <v>42501</v>
      </c>
      <c r="B23" s="67">
        <v>10</v>
      </c>
      <c r="C23" s="218">
        <v>8.4</v>
      </c>
      <c r="D23" s="98">
        <v>2237</v>
      </c>
      <c r="E23" s="218">
        <v>24.3</v>
      </c>
      <c r="F23" s="67">
        <v>50.1</v>
      </c>
      <c r="G23" s="175" t="s">
        <v>234</v>
      </c>
      <c r="H23" s="67">
        <v>2.1</v>
      </c>
      <c r="I23" s="361"/>
    </row>
    <row r="24" spans="1:9" x14ac:dyDescent="0.2">
      <c r="A24" s="174">
        <v>42509</v>
      </c>
      <c r="B24" s="67">
        <v>10.1</v>
      </c>
      <c r="C24" s="218">
        <v>8.1</v>
      </c>
      <c r="D24" s="98">
        <v>2869</v>
      </c>
      <c r="E24" s="218">
        <v>24.9</v>
      </c>
      <c r="F24" s="67">
        <v>42.5</v>
      </c>
      <c r="G24" s="218">
        <v>0.85699999999999998</v>
      </c>
      <c r="H24" s="67">
        <v>2.7</v>
      </c>
      <c r="I24" s="361"/>
    </row>
    <row r="25" spans="1:9" x14ac:dyDescent="0.2">
      <c r="A25" s="174">
        <v>42516</v>
      </c>
      <c r="B25" s="67">
        <v>11.8</v>
      </c>
      <c r="C25" s="218">
        <v>8.1999999999999993</v>
      </c>
      <c r="D25" s="98">
        <v>2642</v>
      </c>
      <c r="E25" s="218">
        <v>22.6</v>
      </c>
      <c r="F25" s="67">
        <v>21.9</v>
      </c>
      <c r="G25" s="218">
        <v>0.64600000000000002</v>
      </c>
      <c r="H25" s="67">
        <v>2.2000000000000002</v>
      </c>
      <c r="I25" s="230">
        <v>16</v>
      </c>
    </row>
    <row r="26" spans="1:9" x14ac:dyDescent="0.2">
      <c r="A26" s="174">
        <v>42523</v>
      </c>
      <c r="B26" s="67">
        <v>9.1999999999999993</v>
      </c>
      <c r="C26" s="218">
        <v>7.8</v>
      </c>
      <c r="D26" s="98">
        <v>1915</v>
      </c>
      <c r="E26" s="218">
        <v>26.8</v>
      </c>
      <c r="F26" s="67">
        <v>35.799999999999997</v>
      </c>
      <c r="G26" s="218">
        <v>0.42</v>
      </c>
      <c r="H26" s="67">
        <v>1.7</v>
      </c>
      <c r="I26" s="361"/>
    </row>
    <row r="27" spans="1:9" x14ac:dyDescent="0.2">
      <c r="A27" s="174">
        <v>42531</v>
      </c>
      <c r="B27" s="67">
        <v>13.4</v>
      </c>
      <c r="C27" s="218">
        <v>8.1999999999999993</v>
      </c>
      <c r="D27" s="98">
        <v>2124</v>
      </c>
      <c r="E27" s="218">
        <v>25.5</v>
      </c>
      <c r="F27" s="67">
        <v>31.5</v>
      </c>
      <c r="G27" s="218">
        <v>0.54600000000000004</v>
      </c>
      <c r="H27" s="67">
        <v>1.8</v>
      </c>
      <c r="I27" s="361"/>
    </row>
    <row r="28" spans="1:9" x14ac:dyDescent="0.2">
      <c r="A28" s="174">
        <v>42535</v>
      </c>
      <c r="B28" s="67">
        <v>10.6</v>
      </c>
      <c r="C28" s="218">
        <v>8</v>
      </c>
      <c r="D28" s="98">
        <v>2386</v>
      </c>
      <c r="E28" s="218">
        <v>23.3</v>
      </c>
      <c r="F28" s="67">
        <v>17.899999999999999</v>
      </c>
      <c r="G28" s="218">
        <v>0.42099999999999999</v>
      </c>
      <c r="H28" s="67">
        <v>2</v>
      </c>
      <c r="I28" s="361"/>
    </row>
    <row r="29" spans="1:9" x14ac:dyDescent="0.2">
      <c r="A29" s="174">
        <v>42542</v>
      </c>
      <c r="B29" s="67">
        <v>8.3000000000000007</v>
      </c>
      <c r="C29" s="218">
        <v>7.8</v>
      </c>
      <c r="D29" s="98">
        <v>2127</v>
      </c>
      <c r="E29" s="218">
        <v>23.1</v>
      </c>
      <c r="F29" s="67">
        <v>26.7</v>
      </c>
      <c r="G29" s="218">
        <v>0.49099999999999999</v>
      </c>
      <c r="H29" s="67">
        <v>1.8</v>
      </c>
      <c r="I29" s="361"/>
    </row>
    <row r="30" spans="1:9" x14ac:dyDescent="0.2">
      <c r="A30" s="174">
        <v>42549</v>
      </c>
      <c r="B30" s="67">
        <v>9.1999999999999993</v>
      </c>
      <c r="C30" s="218">
        <v>8.1</v>
      </c>
      <c r="D30" s="98">
        <v>2815</v>
      </c>
      <c r="E30" s="218">
        <v>28.7</v>
      </c>
      <c r="F30" s="67">
        <v>64.7</v>
      </c>
      <c r="G30" s="218">
        <v>0.51</v>
      </c>
      <c r="H30" s="67">
        <v>2.2999999999999998</v>
      </c>
      <c r="I30" s="230">
        <v>17</v>
      </c>
    </row>
    <row r="31" spans="1:9" x14ac:dyDescent="0.2">
      <c r="A31" s="174">
        <v>42556</v>
      </c>
      <c r="B31" s="67">
        <v>11</v>
      </c>
      <c r="C31" s="218">
        <v>8.4</v>
      </c>
      <c r="D31" s="98">
        <v>2909</v>
      </c>
      <c r="E31" s="218">
        <v>27.9</v>
      </c>
      <c r="F31" s="67">
        <v>30.9</v>
      </c>
      <c r="G31" s="218">
        <v>0.438</v>
      </c>
      <c r="H31" s="67">
        <v>2.4</v>
      </c>
      <c r="I31" s="361"/>
    </row>
    <row r="32" spans="1:9" x14ac:dyDescent="0.2">
      <c r="A32" s="174">
        <v>42563</v>
      </c>
      <c r="B32" s="364"/>
      <c r="C32" s="341"/>
      <c r="D32" s="363"/>
      <c r="E32" s="341"/>
      <c r="F32" s="332"/>
      <c r="G32" s="45"/>
      <c r="H32" s="332"/>
      <c r="I32" s="359"/>
    </row>
    <row r="33" spans="1:9" x14ac:dyDescent="0.2">
      <c r="A33" s="174">
        <v>42571</v>
      </c>
      <c r="B33" s="364"/>
      <c r="C33" s="341"/>
      <c r="D33" s="363"/>
      <c r="E33" s="341"/>
      <c r="F33" s="332"/>
      <c r="G33" s="45"/>
      <c r="H33" s="332"/>
      <c r="I33" s="359"/>
    </row>
    <row r="34" spans="1:9" x14ac:dyDescent="0.2">
      <c r="A34" s="174">
        <v>42580</v>
      </c>
      <c r="B34" s="364"/>
      <c r="C34" s="341"/>
      <c r="D34" s="363"/>
      <c r="E34" s="341"/>
      <c r="F34" s="332"/>
      <c r="G34" s="45"/>
      <c r="H34" s="332"/>
      <c r="I34" s="359"/>
    </row>
    <row r="35" spans="1:9" x14ac:dyDescent="0.2">
      <c r="A35" s="174">
        <v>42584</v>
      </c>
      <c r="B35" s="364"/>
      <c r="C35" s="341"/>
      <c r="D35" s="363"/>
      <c r="E35" s="341"/>
      <c r="F35" s="332"/>
      <c r="G35" s="45"/>
      <c r="H35" s="332"/>
      <c r="I35" s="359"/>
    </row>
    <row r="36" spans="1:9" x14ac:dyDescent="0.2">
      <c r="A36" s="174">
        <v>42592</v>
      </c>
      <c r="B36" s="295">
        <v>7.7</v>
      </c>
      <c r="C36" s="67">
        <v>8.1999999999999993</v>
      </c>
      <c r="D36" s="126">
        <v>1350</v>
      </c>
      <c r="E36" s="67">
        <v>25.6</v>
      </c>
      <c r="F36" s="332"/>
      <c r="G36" s="67">
        <v>0.58299999999999996</v>
      </c>
      <c r="H36" s="218">
        <v>0.92</v>
      </c>
      <c r="I36" s="359"/>
    </row>
    <row r="37" spans="1:9" x14ac:dyDescent="0.2">
      <c r="A37" s="174">
        <v>42599</v>
      </c>
      <c r="B37" s="364"/>
      <c r="C37" s="341"/>
      <c r="D37" s="363"/>
      <c r="E37" s="341"/>
      <c r="F37" s="332"/>
      <c r="G37" s="341"/>
      <c r="H37" s="332"/>
      <c r="I37" s="359"/>
    </row>
    <row r="38" spans="1:9" x14ac:dyDescent="0.2">
      <c r="A38" s="174">
        <v>42607</v>
      </c>
      <c r="B38" s="364"/>
      <c r="C38" s="341"/>
      <c r="D38" s="363"/>
      <c r="E38" s="341"/>
      <c r="F38" s="332"/>
      <c r="G38" s="341"/>
      <c r="H38" s="332"/>
      <c r="I38" s="359"/>
    </row>
    <row r="39" spans="1:9" x14ac:dyDescent="0.2">
      <c r="A39" s="174">
        <v>42613</v>
      </c>
      <c r="B39" s="295">
        <v>9.5</v>
      </c>
      <c r="C39" s="67">
        <v>7.9</v>
      </c>
      <c r="D39" s="126">
        <v>1502</v>
      </c>
      <c r="E39" s="67">
        <v>26.6</v>
      </c>
      <c r="F39" s="218">
        <v>122</v>
      </c>
      <c r="G39" s="67">
        <v>0.76200000000000001</v>
      </c>
      <c r="H39" s="218">
        <v>1.2</v>
      </c>
      <c r="I39" s="359"/>
    </row>
    <row r="40" spans="1:9" x14ac:dyDescent="0.2">
      <c r="A40" s="174">
        <v>42620</v>
      </c>
      <c r="B40" s="364"/>
      <c r="C40" s="341"/>
      <c r="D40" s="363"/>
      <c r="E40" s="341"/>
      <c r="F40" s="332"/>
      <c r="G40" s="341"/>
      <c r="H40" s="332"/>
      <c r="I40" s="359"/>
    </row>
    <row r="41" spans="1:9" x14ac:dyDescent="0.2">
      <c r="A41" s="174">
        <v>42632</v>
      </c>
      <c r="B41" s="295">
        <v>11.5</v>
      </c>
      <c r="C41" s="67">
        <v>7.7</v>
      </c>
      <c r="D41" s="126">
        <v>1410</v>
      </c>
      <c r="E41" s="67">
        <v>21.1</v>
      </c>
      <c r="F41" s="218">
        <v>66.3</v>
      </c>
      <c r="G41" s="67">
        <v>0.66100000000000003</v>
      </c>
      <c r="H41" s="218">
        <v>1</v>
      </c>
      <c r="I41" s="359"/>
    </row>
    <row r="42" spans="1:9" x14ac:dyDescent="0.2">
      <c r="A42" s="174">
        <v>42640</v>
      </c>
      <c r="B42" s="295">
        <v>7.4</v>
      </c>
      <c r="C42" s="67">
        <v>7.7</v>
      </c>
      <c r="D42" s="126">
        <v>1308</v>
      </c>
      <c r="E42" s="67">
        <v>22.3</v>
      </c>
      <c r="F42" s="218">
        <v>48.7</v>
      </c>
      <c r="G42" s="67">
        <v>0.53500000000000003</v>
      </c>
      <c r="H42" s="218">
        <v>0.83</v>
      </c>
      <c r="I42" s="359"/>
    </row>
    <row r="43" spans="1:9" x14ac:dyDescent="0.2">
      <c r="A43" s="174">
        <v>42646</v>
      </c>
      <c r="B43" s="295">
        <v>12.6</v>
      </c>
      <c r="C43" s="67">
        <v>7.2</v>
      </c>
      <c r="D43" s="126">
        <v>1589</v>
      </c>
      <c r="E43" s="67">
        <v>16.600000000000001</v>
      </c>
      <c r="F43" s="332"/>
      <c r="G43" s="176" t="s">
        <v>212</v>
      </c>
      <c r="H43" s="218">
        <v>1.1000000000000001</v>
      </c>
      <c r="I43" s="359"/>
    </row>
    <row r="44" spans="1:9" x14ac:dyDescent="0.2">
      <c r="A44" s="174">
        <v>42655</v>
      </c>
      <c r="B44" s="364"/>
      <c r="C44" s="67">
        <v>7.5</v>
      </c>
      <c r="D44" s="126">
        <v>1635</v>
      </c>
      <c r="E44" s="67">
        <v>20.399999999999999</v>
      </c>
      <c r="F44" s="218">
        <v>13.9</v>
      </c>
      <c r="G44" s="176" t="s">
        <v>212</v>
      </c>
      <c r="H44" s="218">
        <v>1.1000000000000001</v>
      </c>
      <c r="I44" s="359"/>
    </row>
    <row r="45" spans="1:9" x14ac:dyDescent="0.2">
      <c r="A45" s="174">
        <v>42660</v>
      </c>
      <c r="B45" s="295">
        <v>5.9</v>
      </c>
      <c r="C45" s="67">
        <v>7.4</v>
      </c>
      <c r="D45" s="126">
        <v>1245</v>
      </c>
      <c r="E45" s="67">
        <v>18.25</v>
      </c>
      <c r="F45" s="218">
        <v>31.3</v>
      </c>
      <c r="G45" s="176" t="s">
        <v>212</v>
      </c>
      <c r="H45" s="218">
        <v>0.69</v>
      </c>
      <c r="I45" s="359"/>
    </row>
    <row r="46" spans="1:9" x14ac:dyDescent="0.2">
      <c r="A46" s="174">
        <v>42667</v>
      </c>
      <c r="B46" s="295">
        <v>4.5999999999999996</v>
      </c>
      <c r="C46" s="67">
        <v>7.4</v>
      </c>
      <c r="D46" s="126">
        <v>1549</v>
      </c>
      <c r="E46" s="67">
        <v>18.600000000000001</v>
      </c>
      <c r="F46" s="218">
        <v>8</v>
      </c>
      <c r="G46" s="176" t="s">
        <v>212</v>
      </c>
      <c r="H46" s="218">
        <v>0.99</v>
      </c>
      <c r="I46" s="359"/>
    </row>
    <row r="47" spans="1:9" x14ac:dyDescent="0.2">
      <c r="A47" s="174">
        <v>42675</v>
      </c>
      <c r="B47" s="365"/>
      <c r="C47" s="365"/>
      <c r="D47" s="362"/>
      <c r="E47" s="365"/>
      <c r="F47" s="342"/>
      <c r="G47" s="45"/>
      <c r="H47" s="332"/>
      <c r="I47" s="359"/>
    </row>
    <row r="48" spans="1:9" x14ac:dyDescent="0.2">
      <c r="A48" s="174">
        <v>42681</v>
      </c>
      <c r="B48" s="295">
        <v>5.7</v>
      </c>
      <c r="C48" s="67">
        <v>7.5</v>
      </c>
      <c r="D48" s="126">
        <v>1565</v>
      </c>
      <c r="E48" s="67">
        <v>17.93</v>
      </c>
      <c r="F48" s="218">
        <v>18.8</v>
      </c>
      <c r="G48" s="176" t="s">
        <v>212</v>
      </c>
      <c r="H48" s="218">
        <v>1</v>
      </c>
      <c r="I48" s="359"/>
    </row>
    <row r="49" spans="1:9" x14ac:dyDescent="0.2">
      <c r="A49" s="174">
        <v>42688</v>
      </c>
      <c r="B49" s="365"/>
      <c r="C49" s="365"/>
      <c r="D49" s="102"/>
      <c r="E49" s="341"/>
      <c r="F49" s="332"/>
      <c r="G49" s="45"/>
      <c r="H49" s="332"/>
      <c r="I49" s="359"/>
    </row>
    <row r="50" spans="1:9" x14ac:dyDescent="0.2">
      <c r="A50" s="174">
        <v>42696</v>
      </c>
      <c r="B50" s="342"/>
      <c r="C50" s="342"/>
      <c r="D50" s="102"/>
      <c r="E50" s="332"/>
      <c r="F50" s="341"/>
      <c r="G50" s="54"/>
      <c r="H50" s="341"/>
      <c r="I50" s="361"/>
    </row>
    <row r="51" spans="1:9" x14ac:dyDescent="0.2">
      <c r="A51" s="174">
        <v>42705</v>
      </c>
      <c r="B51" s="67">
        <v>11.9</v>
      </c>
      <c r="C51" s="218">
        <v>7.8</v>
      </c>
      <c r="D51" s="98">
        <v>1861</v>
      </c>
      <c r="E51" s="218">
        <v>12</v>
      </c>
      <c r="F51" s="67">
        <v>14.3</v>
      </c>
      <c r="G51" s="175" t="s">
        <v>208</v>
      </c>
      <c r="H51" s="67">
        <v>1.3</v>
      </c>
      <c r="I51" s="361"/>
    </row>
    <row r="52" spans="1:9" x14ac:dyDescent="0.2">
      <c r="A52" s="174">
        <v>42709</v>
      </c>
      <c r="B52" s="67">
        <v>14.1</v>
      </c>
      <c r="C52" s="218">
        <v>7.8</v>
      </c>
      <c r="D52" s="98">
        <v>1960</v>
      </c>
      <c r="E52" s="218">
        <v>10.9</v>
      </c>
      <c r="F52" s="67">
        <v>8.4</v>
      </c>
      <c r="G52" s="175" t="s">
        <v>208</v>
      </c>
      <c r="H52" s="67">
        <v>1.4</v>
      </c>
      <c r="I52" s="361"/>
    </row>
    <row r="53" spans="1:9" x14ac:dyDescent="0.2">
      <c r="A53" s="174">
        <v>42716</v>
      </c>
      <c r="B53" s="341"/>
      <c r="C53" s="218">
        <v>7.8</v>
      </c>
      <c r="D53" s="98">
        <v>2201</v>
      </c>
      <c r="E53" s="218">
        <v>13.8</v>
      </c>
      <c r="F53" s="67">
        <v>119</v>
      </c>
      <c r="G53" s="218">
        <v>0.48399999999999999</v>
      </c>
      <c r="H53" s="67">
        <v>1.7</v>
      </c>
      <c r="I53" s="361"/>
    </row>
    <row r="54" spans="1:9" x14ac:dyDescent="0.2">
      <c r="A54" s="174">
        <v>42726</v>
      </c>
      <c r="B54" s="67">
        <v>10.6</v>
      </c>
      <c r="C54" s="218">
        <v>7.8</v>
      </c>
      <c r="D54" s="98">
        <v>2421</v>
      </c>
      <c r="E54" s="218">
        <v>10.199999999999999</v>
      </c>
      <c r="F54" s="67">
        <v>7.2</v>
      </c>
      <c r="G54" s="191">
        <v>0.42599999999999999</v>
      </c>
      <c r="H54" s="67">
        <v>1.8</v>
      </c>
      <c r="I54" s="361"/>
    </row>
    <row r="55" spans="1:9" x14ac:dyDescent="0.2">
      <c r="A55" s="177">
        <v>42733</v>
      </c>
      <c r="B55" s="178">
        <v>11.3</v>
      </c>
      <c r="C55" s="179">
        <v>7.9</v>
      </c>
      <c r="D55" s="124">
        <v>2420</v>
      </c>
      <c r="E55" s="179">
        <v>11.6</v>
      </c>
      <c r="F55" s="178">
        <v>10.1</v>
      </c>
      <c r="G55" s="200">
        <v>0.56999999999999995</v>
      </c>
      <c r="H55" s="178">
        <v>1.9</v>
      </c>
      <c r="I55" s="368"/>
    </row>
    <row r="56" spans="1:9" ht="15" x14ac:dyDescent="0.25">
      <c r="A56" s="231" t="s">
        <v>81</v>
      </c>
    </row>
    <row r="57" spans="1:9" ht="15" x14ac:dyDescent="0.25">
      <c r="A57" s="231"/>
    </row>
    <row r="58" spans="1:9" ht="15" x14ac:dyDescent="0.25">
      <c r="A58" s="231" t="s">
        <v>301</v>
      </c>
    </row>
    <row r="59" spans="1:9" ht="15" customHeight="1" x14ac:dyDescent="0.25">
      <c r="A59" s="384"/>
      <c r="B59" s="453" t="s">
        <v>110</v>
      </c>
      <c r="C59" s="454"/>
      <c r="D59" s="454"/>
      <c r="E59" s="454"/>
      <c r="F59" s="455"/>
    </row>
    <row r="60" spans="1:9" ht="60" customHeight="1" x14ac:dyDescent="0.2">
      <c r="A60" s="258" t="s">
        <v>67</v>
      </c>
      <c r="B60" s="259" t="s">
        <v>111</v>
      </c>
      <c r="C60" s="259" t="s">
        <v>112</v>
      </c>
      <c r="D60" s="93" t="s">
        <v>113</v>
      </c>
      <c r="E60" s="285" t="s">
        <v>114</v>
      </c>
      <c r="F60" s="285" t="s">
        <v>115</v>
      </c>
    </row>
    <row r="61" spans="1:9" ht="15" x14ac:dyDescent="0.2">
      <c r="A61" s="232" t="s">
        <v>71</v>
      </c>
      <c r="B61" s="227" t="s">
        <v>97</v>
      </c>
      <c r="C61" s="227" t="s">
        <v>97</v>
      </c>
      <c r="D61" s="94" t="s">
        <v>97</v>
      </c>
      <c r="E61" s="15" t="s">
        <v>97</v>
      </c>
      <c r="F61" s="15" t="s">
        <v>97</v>
      </c>
    </row>
    <row r="62" spans="1:9" ht="15" x14ac:dyDescent="0.2">
      <c r="A62" s="232" t="s">
        <v>74</v>
      </c>
      <c r="B62" s="227" t="s">
        <v>78</v>
      </c>
      <c r="C62" s="227" t="s">
        <v>78</v>
      </c>
      <c r="D62" s="94" t="s">
        <v>78</v>
      </c>
      <c r="E62" s="15" t="s">
        <v>78</v>
      </c>
      <c r="F62" s="15" t="s">
        <v>78</v>
      </c>
    </row>
    <row r="63" spans="1:9" x14ac:dyDescent="0.2">
      <c r="A63" s="260">
        <v>42397</v>
      </c>
      <c r="B63" s="228">
        <v>0.16</v>
      </c>
      <c r="C63" s="230">
        <v>0.36</v>
      </c>
      <c r="D63" s="401"/>
      <c r="E63" s="387"/>
      <c r="F63" s="402"/>
    </row>
    <row r="64" spans="1:9" x14ac:dyDescent="0.2">
      <c r="A64" s="260">
        <v>42417</v>
      </c>
      <c r="B64" s="228">
        <v>0.06</v>
      </c>
      <c r="C64" s="230">
        <v>0.34</v>
      </c>
      <c r="D64" s="102"/>
      <c r="E64" s="54"/>
      <c r="F64" s="45"/>
    </row>
    <row r="65" spans="1:10" x14ac:dyDescent="0.2">
      <c r="A65" s="260">
        <v>42446</v>
      </c>
      <c r="B65" s="228">
        <v>0.25</v>
      </c>
      <c r="C65" s="230">
        <v>0.22</v>
      </c>
      <c r="D65" s="102"/>
      <c r="E65" s="54"/>
      <c r="F65" s="45"/>
    </row>
    <row r="66" spans="1:10" x14ac:dyDescent="0.2">
      <c r="A66" s="260">
        <v>42481</v>
      </c>
      <c r="B66" s="228" t="s">
        <v>235</v>
      </c>
      <c r="C66" s="230">
        <v>0.26</v>
      </c>
      <c r="D66" s="102"/>
      <c r="E66" s="54"/>
      <c r="F66" s="45"/>
    </row>
    <row r="67" spans="1:10" x14ac:dyDescent="0.2">
      <c r="A67" s="260">
        <v>42516</v>
      </c>
      <c r="B67" s="228" t="s">
        <v>209</v>
      </c>
      <c r="C67" s="255">
        <v>9.0999999999999998E-2</v>
      </c>
      <c r="D67" s="102"/>
      <c r="E67" s="54"/>
      <c r="F67" s="45"/>
    </row>
    <row r="68" spans="1:10" x14ac:dyDescent="0.2">
      <c r="A68" s="260">
        <v>42549</v>
      </c>
      <c r="B68" s="359"/>
      <c r="C68" s="361"/>
      <c r="D68" s="102"/>
      <c r="E68" s="54"/>
      <c r="F68" s="45"/>
    </row>
    <row r="69" spans="1:10" x14ac:dyDescent="0.2">
      <c r="A69" s="260">
        <v>42571</v>
      </c>
      <c r="B69" s="359"/>
      <c r="C69" s="361"/>
      <c r="D69" s="102"/>
      <c r="E69" s="54"/>
      <c r="F69" s="45"/>
    </row>
    <row r="70" spans="1:10" x14ac:dyDescent="0.2">
      <c r="A70" s="260">
        <v>42599</v>
      </c>
      <c r="B70" s="359"/>
      <c r="C70" s="361"/>
      <c r="D70" s="102"/>
      <c r="E70" s="54"/>
      <c r="F70" s="45"/>
    </row>
    <row r="71" spans="1:10" x14ac:dyDescent="0.2">
      <c r="A71" s="260">
        <v>42640</v>
      </c>
      <c r="B71" s="359"/>
      <c r="C71" s="361"/>
      <c r="D71" s="102"/>
      <c r="E71" s="54"/>
      <c r="F71" s="45"/>
    </row>
    <row r="72" spans="1:10" x14ac:dyDescent="0.2">
      <c r="A72" s="260">
        <v>42667</v>
      </c>
      <c r="B72" s="359"/>
      <c r="C72" s="361"/>
      <c r="D72" s="102"/>
      <c r="E72" s="54"/>
      <c r="F72" s="45"/>
    </row>
    <row r="73" spans="1:10" x14ac:dyDescent="0.2">
      <c r="A73" s="260">
        <v>42696</v>
      </c>
      <c r="B73" s="359"/>
      <c r="C73" s="361"/>
      <c r="D73" s="102"/>
      <c r="E73" s="54"/>
      <c r="F73" s="45"/>
    </row>
    <row r="74" spans="1:10" x14ac:dyDescent="0.2">
      <c r="A74" s="262">
        <v>42733</v>
      </c>
      <c r="B74" s="367"/>
      <c r="C74" s="368"/>
      <c r="D74" s="108"/>
      <c r="E74" s="77"/>
      <c r="F74" s="76"/>
    </row>
    <row r="75" spans="1:10" ht="15" x14ac:dyDescent="0.25">
      <c r="A75" s="231" t="s">
        <v>332</v>
      </c>
    </row>
    <row r="78" spans="1:10" hidden="1" x14ac:dyDescent="0.2"/>
    <row r="79" spans="1:10" hidden="1" x14ac:dyDescent="0.2">
      <c r="A79" s="241" t="s">
        <v>265</v>
      </c>
      <c r="B79" s="1"/>
      <c r="C79" s="1"/>
      <c r="D79" s="103"/>
      <c r="E79" s="1"/>
      <c r="F79" s="1"/>
      <c r="G79" s="186"/>
      <c r="H79" s="186"/>
      <c r="I79" s="1"/>
    </row>
    <row r="80" spans="1:10" ht="45" hidden="1" x14ac:dyDescent="0.2">
      <c r="A80" s="244"/>
      <c r="B80" s="233" t="s">
        <v>111</v>
      </c>
      <c r="C80" s="233" t="s">
        <v>112</v>
      </c>
      <c r="D80" s="93" t="s">
        <v>113</v>
      </c>
      <c r="E80" s="233" t="s">
        <v>114</v>
      </c>
      <c r="F80" s="233" t="s">
        <v>115</v>
      </c>
      <c r="G80" s="234" t="s">
        <v>88</v>
      </c>
      <c r="H80" s="234" t="s">
        <v>103</v>
      </c>
      <c r="I80" s="233" t="s">
        <v>104</v>
      </c>
      <c r="J80" s="225" t="s">
        <v>87</v>
      </c>
    </row>
    <row r="81" spans="1:10" hidden="1" x14ac:dyDescent="0.2">
      <c r="A81" s="235">
        <v>41548</v>
      </c>
      <c r="B81" s="73"/>
      <c r="C81" s="73"/>
      <c r="D81" s="73"/>
      <c r="E81" s="73"/>
      <c r="F81" s="73"/>
      <c r="G81" s="73"/>
      <c r="H81" s="73"/>
      <c r="I81" s="73"/>
      <c r="J81" s="225">
        <v>4630</v>
      </c>
    </row>
    <row r="82" spans="1:10" hidden="1" x14ac:dyDescent="0.2">
      <c r="A82" s="235">
        <v>41579</v>
      </c>
      <c r="B82" s="73"/>
      <c r="C82" s="73"/>
      <c r="D82" s="73"/>
      <c r="E82" s="73"/>
      <c r="F82" s="73"/>
      <c r="G82" s="73"/>
      <c r="H82" s="73"/>
      <c r="I82" s="73"/>
      <c r="J82" s="225">
        <v>4560</v>
      </c>
    </row>
    <row r="83" spans="1:10" hidden="1" x14ac:dyDescent="0.2">
      <c r="A83" s="235">
        <v>41609</v>
      </c>
      <c r="B83" s="73"/>
      <c r="C83" s="73"/>
      <c r="D83" s="73"/>
      <c r="E83" s="73"/>
      <c r="F83" s="73"/>
      <c r="G83" s="73"/>
      <c r="H83" s="73"/>
      <c r="I83" s="73"/>
      <c r="J83" s="225">
        <v>4190</v>
      </c>
    </row>
    <row r="84" spans="1:10" hidden="1" x14ac:dyDescent="0.2">
      <c r="A84" s="235">
        <v>41640</v>
      </c>
      <c r="B84" s="73"/>
      <c r="C84" s="73"/>
      <c r="D84" s="73"/>
      <c r="E84" s="73"/>
      <c r="F84" s="73"/>
      <c r="G84" s="73"/>
      <c r="H84" s="73"/>
      <c r="I84" s="73"/>
      <c r="J84" s="225">
        <v>2400</v>
      </c>
    </row>
    <row r="85" spans="1:10" hidden="1" x14ac:dyDescent="0.2">
      <c r="A85" s="235">
        <v>41671</v>
      </c>
      <c r="B85" s="73"/>
      <c r="C85" s="73"/>
      <c r="D85" s="73"/>
      <c r="E85" s="73"/>
      <c r="F85" s="73"/>
      <c r="G85" s="73"/>
      <c r="H85" s="73">
        <v>2</v>
      </c>
      <c r="I85" s="73"/>
      <c r="J85" s="225">
        <v>2980</v>
      </c>
    </row>
    <row r="86" spans="1:10" hidden="1" x14ac:dyDescent="0.2">
      <c r="A86" s="235">
        <v>41699</v>
      </c>
      <c r="B86" s="73"/>
      <c r="C86" s="73"/>
      <c r="D86" s="73"/>
      <c r="E86" s="73"/>
      <c r="F86" s="73"/>
      <c r="G86" s="73">
        <v>0.3</v>
      </c>
      <c r="H86" s="73">
        <v>2.5</v>
      </c>
      <c r="I86" s="73">
        <v>9.9</v>
      </c>
      <c r="J86" s="225">
        <v>4500</v>
      </c>
    </row>
    <row r="87" spans="1:10" hidden="1" x14ac:dyDescent="0.2">
      <c r="A87" s="235">
        <v>41730</v>
      </c>
      <c r="B87" s="73">
        <v>0</v>
      </c>
      <c r="C87" s="73">
        <v>0.1</v>
      </c>
      <c r="D87" s="73" t="s">
        <v>258</v>
      </c>
      <c r="E87" s="73" t="s">
        <v>279</v>
      </c>
      <c r="F87" s="73">
        <v>0.35</v>
      </c>
      <c r="G87" s="73">
        <v>0.3</v>
      </c>
      <c r="H87" s="73">
        <v>3</v>
      </c>
      <c r="I87" s="73">
        <v>7.5</v>
      </c>
      <c r="J87" s="225">
        <v>1470</v>
      </c>
    </row>
    <row r="88" spans="1:10" hidden="1" x14ac:dyDescent="0.2">
      <c r="A88" s="235">
        <v>41760</v>
      </c>
      <c r="B88" s="73"/>
      <c r="C88" s="73"/>
      <c r="D88" s="73"/>
      <c r="E88" s="73"/>
      <c r="F88" s="73"/>
      <c r="G88" s="73">
        <v>0.2</v>
      </c>
      <c r="H88" s="73">
        <v>4.7</v>
      </c>
      <c r="I88" s="73"/>
      <c r="J88" s="225">
        <v>150</v>
      </c>
    </row>
    <row r="89" spans="1:10" hidden="1" x14ac:dyDescent="0.2">
      <c r="A89" s="235">
        <v>41791</v>
      </c>
      <c r="B89" s="73"/>
      <c r="C89" s="73"/>
      <c r="D89" s="73"/>
      <c r="E89" s="73"/>
      <c r="F89" s="73"/>
      <c r="G89" s="73">
        <v>0.2</v>
      </c>
      <c r="H89" s="73">
        <v>1.2</v>
      </c>
      <c r="I89" s="73"/>
      <c r="J89" s="225" t="s">
        <v>261</v>
      </c>
    </row>
    <row r="90" spans="1:10" hidden="1" x14ac:dyDescent="0.2">
      <c r="A90" s="235">
        <v>41821</v>
      </c>
      <c r="B90" s="73"/>
      <c r="C90" s="73"/>
      <c r="D90" s="73"/>
      <c r="E90" s="73"/>
      <c r="F90" s="73"/>
      <c r="G90" s="73" t="s">
        <v>261</v>
      </c>
      <c r="H90" s="73">
        <v>1.8</v>
      </c>
      <c r="I90" s="73"/>
      <c r="J90" s="225" t="s">
        <v>261</v>
      </c>
    </row>
    <row r="91" spans="1:10" hidden="1" x14ac:dyDescent="0.2">
      <c r="A91" s="235">
        <v>41852</v>
      </c>
      <c r="B91" s="73"/>
      <c r="C91" s="73"/>
      <c r="D91" s="73"/>
      <c r="E91" s="73"/>
      <c r="F91" s="73"/>
      <c r="G91" s="73" t="s">
        <v>261</v>
      </c>
      <c r="H91" s="73">
        <v>0.9</v>
      </c>
      <c r="I91" s="73"/>
      <c r="J91" s="225" t="s">
        <v>261</v>
      </c>
    </row>
    <row r="92" spans="1:10" hidden="1" x14ac:dyDescent="0.2">
      <c r="A92" s="235">
        <v>41883</v>
      </c>
      <c r="B92" s="73"/>
      <c r="C92" s="73"/>
      <c r="D92" s="73"/>
      <c r="E92" s="73"/>
      <c r="F92" s="73"/>
      <c r="G92" s="73" t="s">
        <v>261</v>
      </c>
      <c r="H92" s="73">
        <v>0.8</v>
      </c>
      <c r="I92" s="73"/>
      <c r="J92" s="225" t="s">
        <v>261</v>
      </c>
    </row>
  </sheetData>
  <mergeCells count="5">
    <mergeCell ref="B2:F2"/>
    <mergeCell ref="G2:G3"/>
    <mergeCell ref="H2:H3"/>
    <mergeCell ref="I2:I3"/>
    <mergeCell ref="B59:F59"/>
  </mergeCells>
  <pageMargins left="0.7" right="0.7" top="0.75" bottom="0.75" header="0.3" footer="0.3"/>
  <pageSetup scale="54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">
    <pageSetUpPr fitToPage="1"/>
  </sheetPr>
  <dimension ref="A2:G59"/>
  <sheetViews>
    <sheetView zoomScale="80" zoomScaleNormal="8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M41" sqref="M41"/>
    </sheetView>
  </sheetViews>
  <sheetFormatPr defaultRowHeight="14.25" x14ac:dyDescent="0.2"/>
  <cols>
    <col min="1" max="1" width="16.7109375" style="3" customWidth="1"/>
    <col min="2" max="3" width="16.7109375" style="89" customWidth="1"/>
    <col min="4" max="4" width="16.7109375" style="109" customWidth="1"/>
    <col min="5" max="7" width="16.7109375" style="89" customWidth="1"/>
    <col min="8" max="16384" width="9.140625" style="3"/>
  </cols>
  <sheetData>
    <row r="2" spans="1:7" ht="15" x14ac:dyDescent="0.25">
      <c r="A2" s="6" t="s">
        <v>121</v>
      </c>
    </row>
    <row r="3" spans="1:7" ht="15" x14ac:dyDescent="0.25">
      <c r="A3" s="383"/>
      <c r="B3" s="456" t="s">
        <v>102</v>
      </c>
      <c r="C3" s="457"/>
      <c r="D3" s="457"/>
      <c r="E3" s="457"/>
      <c r="F3" s="458"/>
      <c r="G3" s="110"/>
    </row>
    <row r="4" spans="1:7" s="5" customFormat="1" ht="60" customHeight="1" x14ac:dyDescent="0.25">
      <c r="A4" s="14" t="s">
        <v>67</v>
      </c>
      <c r="B4" s="88" t="s">
        <v>105</v>
      </c>
      <c r="C4" s="88" t="s">
        <v>106</v>
      </c>
      <c r="D4" s="93" t="s">
        <v>70</v>
      </c>
      <c r="E4" s="88" t="s">
        <v>69</v>
      </c>
      <c r="F4" s="88" t="s">
        <v>107</v>
      </c>
      <c r="G4" s="88" t="s">
        <v>88</v>
      </c>
    </row>
    <row r="5" spans="1:7" ht="15" x14ac:dyDescent="0.2">
      <c r="A5" s="15" t="s">
        <v>71</v>
      </c>
      <c r="B5" s="15" t="s">
        <v>97</v>
      </c>
      <c r="C5" s="15" t="s">
        <v>97</v>
      </c>
      <c r="D5" s="94" t="s">
        <v>97</v>
      </c>
      <c r="E5" s="15" t="s">
        <v>97</v>
      </c>
      <c r="F5" s="15" t="s">
        <v>97</v>
      </c>
      <c r="G5" s="15" t="s">
        <v>97</v>
      </c>
    </row>
    <row r="6" spans="1:7" ht="15" x14ac:dyDescent="0.2">
      <c r="A6" s="15" t="s">
        <v>74</v>
      </c>
      <c r="B6" s="15" t="s">
        <v>78</v>
      </c>
      <c r="C6" s="15" t="s">
        <v>108</v>
      </c>
      <c r="D6" s="94" t="s">
        <v>77</v>
      </c>
      <c r="E6" s="15" t="s">
        <v>76</v>
      </c>
      <c r="F6" s="15" t="s">
        <v>109</v>
      </c>
      <c r="G6" s="15" t="s">
        <v>122</v>
      </c>
    </row>
    <row r="7" spans="1:7" x14ac:dyDescent="0.2">
      <c r="A7" s="184"/>
      <c r="B7" s="195"/>
      <c r="C7" s="189"/>
      <c r="D7" s="188"/>
      <c r="E7" s="189"/>
      <c r="F7" s="195"/>
      <c r="G7" s="196"/>
    </row>
    <row r="8" spans="1:7" x14ac:dyDescent="0.2">
      <c r="A8" s="174"/>
      <c r="B8" s="197"/>
      <c r="C8" s="192"/>
      <c r="D8" s="112"/>
      <c r="E8" s="192"/>
      <c r="F8" s="197"/>
      <c r="G8" s="198"/>
    </row>
    <row r="9" spans="1:7" x14ac:dyDescent="0.2">
      <c r="A9" s="174"/>
      <c r="B9" s="197"/>
      <c r="C9" s="192"/>
      <c r="D9" s="112"/>
      <c r="E9" s="192"/>
      <c r="F9" s="197"/>
      <c r="G9" s="198"/>
    </row>
    <row r="10" spans="1:7" x14ac:dyDescent="0.2">
      <c r="A10" s="174"/>
      <c r="B10" s="197"/>
      <c r="C10" s="192"/>
      <c r="D10" s="112"/>
      <c r="E10" s="192"/>
      <c r="F10" s="197"/>
      <c r="G10" s="198"/>
    </row>
    <row r="11" spans="1:7" x14ac:dyDescent="0.2">
      <c r="A11" s="174"/>
      <c r="B11" s="197"/>
      <c r="C11" s="192"/>
      <c r="D11" s="112"/>
      <c r="E11" s="192"/>
      <c r="F11" s="197"/>
      <c r="G11" s="198"/>
    </row>
    <row r="12" spans="1:7" x14ac:dyDescent="0.2">
      <c r="A12" s="174"/>
      <c r="B12" s="197"/>
      <c r="C12" s="192"/>
      <c r="D12" s="112"/>
      <c r="E12" s="192"/>
      <c r="F12" s="197"/>
      <c r="G12" s="198"/>
    </row>
    <row r="13" spans="1:7" x14ac:dyDescent="0.2">
      <c r="A13" s="174"/>
      <c r="B13" s="197"/>
      <c r="C13" s="192"/>
      <c r="D13" s="112"/>
      <c r="E13" s="192"/>
      <c r="F13" s="197"/>
      <c r="G13" s="198"/>
    </row>
    <row r="14" spans="1:7" x14ac:dyDescent="0.2">
      <c r="A14" s="174"/>
      <c r="B14" s="197"/>
      <c r="C14" s="192"/>
      <c r="D14" s="112"/>
      <c r="E14" s="192"/>
      <c r="F14" s="197"/>
      <c r="G14" s="198"/>
    </row>
    <row r="15" spans="1:7" x14ac:dyDescent="0.2">
      <c r="A15" s="174"/>
      <c r="B15" s="197"/>
      <c r="C15" s="192"/>
      <c r="D15" s="112"/>
      <c r="E15" s="192"/>
      <c r="F15" s="197"/>
      <c r="G15" s="198"/>
    </row>
    <row r="16" spans="1:7" x14ac:dyDescent="0.2">
      <c r="A16" s="174"/>
      <c r="B16" s="197"/>
      <c r="C16" s="192"/>
      <c r="D16" s="112"/>
      <c r="E16" s="192"/>
      <c r="F16" s="197"/>
      <c r="G16" s="198"/>
    </row>
    <row r="17" spans="1:7" x14ac:dyDescent="0.2">
      <c r="A17" s="174"/>
      <c r="B17" s="197"/>
      <c r="C17" s="192"/>
      <c r="D17" s="112"/>
      <c r="E17" s="192"/>
      <c r="F17" s="197"/>
      <c r="G17" s="198"/>
    </row>
    <row r="18" spans="1:7" x14ac:dyDescent="0.2">
      <c r="A18" s="174"/>
      <c r="B18" s="197"/>
      <c r="C18" s="192"/>
      <c r="D18" s="112"/>
      <c r="E18" s="192"/>
      <c r="F18" s="197"/>
      <c r="G18" s="198"/>
    </row>
    <row r="19" spans="1:7" x14ac:dyDescent="0.2">
      <c r="A19" s="174"/>
      <c r="B19" s="197"/>
      <c r="C19" s="192"/>
      <c r="D19" s="112"/>
      <c r="E19" s="192"/>
      <c r="F19" s="197"/>
      <c r="G19" s="198"/>
    </row>
    <row r="20" spans="1:7" x14ac:dyDescent="0.2">
      <c r="A20" s="174"/>
      <c r="B20" s="197"/>
      <c r="C20" s="192"/>
      <c r="D20" s="112"/>
      <c r="E20" s="192"/>
      <c r="F20" s="197"/>
      <c r="G20" s="198"/>
    </row>
    <row r="21" spans="1:7" x14ac:dyDescent="0.2">
      <c r="A21" s="174"/>
      <c r="B21" s="197"/>
      <c r="C21" s="192"/>
      <c r="D21" s="112"/>
      <c r="E21" s="192"/>
      <c r="F21" s="197"/>
      <c r="G21" s="198"/>
    </row>
    <row r="22" spans="1:7" x14ac:dyDescent="0.2">
      <c r="A22" s="174"/>
      <c r="B22" s="197"/>
      <c r="C22" s="192"/>
      <c r="D22" s="112"/>
      <c r="E22" s="192"/>
      <c r="F22" s="197"/>
      <c r="G22" s="198"/>
    </row>
    <row r="23" spans="1:7" x14ac:dyDescent="0.2">
      <c r="A23" s="174"/>
      <c r="B23" s="197"/>
      <c r="C23" s="192"/>
      <c r="D23" s="112"/>
      <c r="E23" s="192"/>
      <c r="F23" s="197"/>
      <c r="G23" s="198"/>
    </row>
    <row r="24" spans="1:7" x14ac:dyDescent="0.2">
      <c r="A24" s="174"/>
      <c r="B24" s="197"/>
      <c r="C24" s="192"/>
      <c r="D24" s="112"/>
      <c r="E24" s="192"/>
      <c r="F24" s="197"/>
      <c r="G24" s="198"/>
    </row>
    <row r="25" spans="1:7" x14ac:dyDescent="0.2">
      <c r="A25" s="174"/>
      <c r="B25" s="197"/>
      <c r="C25" s="192"/>
      <c r="D25" s="112"/>
      <c r="E25" s="192"/>
      <c r="F25" s="197"/>
      <c r="G25" s="198"/>
    </row>
    <row r="26" spans="1:7" x14ac:dyDescent="0.2">
      <c r="A26" s="174"/>
      <c r="B26" s="197"/>
      <c r="C26" s="192"/>
      <c r="D26" s="112"/>
      <c r="E26" s="192"/>
      <c r="F26" s="197"/>
      <c r="G26" s="198"/>
    </row>
    <row r="27" spans="1:7" x14ac:dyDescent="0.2">
      <c r="A27" s="174"/>
      <c r="B27" s="197"/>
      <c r="C27" s="192"/>
      <c r="D27" s="112"/>
      <c r="E27" s="192"/>
      <c r="F27" s="197"/>
      <c r="G27" s="198"/>
    </row>
    <row r="28" spans="1:7" x14ac:dyDescent="0.2">
      <c r="A28" s="174"/>
      <c r="B28" s="197"/>
      <c r="C28" s="192"/>
      <c r="D28" s="112"/>
      <c r="E28" s="192"/>
      <c r="F28" s="197"/>
      <c r="G28" s="198"/>
    </row>
    <row r="29" spans="1:7" x14ac:dyDescent="0.2">
      <c r="A29" s="174"/>
      <c r="B29" s="197"/>
      <c r="C29" s="192"/>
      <c r="D29" s="112"/>
      <c r="E29" s="192"/>
      <c r="F29" s="197"/>
      <c r="G29" s="198"/>
    </row>
    <row r="30" spans="1:7" x14ac:dyDescent="0.2">
      <c r="A30" s="174"/>
      <c r="B30" s="197"/>
      <c r="C30" s="192"/>
      <c r="D30" s="112"/>
      <c r="E30" s="192"/>
      <c r="F30" s="197"/>
      <c r="G30" s="198"/>
    </row>
    <row r="31" spans="1:7" x14ac:dyDescent="0.2">
      <c r="A31" s="174"/>
      <c r="B31" s="197"/>
      <c r="C31" s="192"/>
      <c r="D31" s="112"/>
      <c r="E31" s="192"/>
      <c r="F31" s="197"/>
      <c r="G31" s="198"/>
    </row>
    <row r="32" spans="1:7" x14ac:dyDescent="0.2">
      <c r="A32" s="174"/>
      <c r="B32" s="197"/>
      <c r="C32" s="192"/>
      <c r="D32" s="112"/>
      <c r="E32" s="192"/>
      <c r="F32" s="197"/>
      <c r="G32" s="198"/>
    </row>
    <row r="33" spans="1:7" x14ac:dyDescent="0.2">
      <c r="A33" s="174"/>
      <c r="B33" s="197"/>
      <c r="C33" s="192"/>
      <c r="D33" s="112"/>
      <c r="E33" s="192"/>
      <c r="F33" s="197"/>
      <c r="G33" s="198"/>
    </row>
    <row r="34" spans="1:7" x14ac:dyDescent="0.2">
      <c r="A34" s="174"/>
      <c r="B34" s="197"/>
      <c r="C34" s="192"/>
      <c r="D34" s="112"/>
      <c r="E34" s="192"/>
      <c r="F34" s="197"/>
      <c r="G34" s="198"/>
    </row>
    <row r="35" spans="1:7" x14ac:dyDescent="0.2">
      <c r="A35" s="174"/>
      <c r="B35" s="197"/>
      <c r="C35" s="192"/>
      <c r="D35" s="112"/>
      <c r="E35" s="192"/>
      <c r="F35" s="197"/>
      <c r="G35" s="198"/>
    </row>
    <row r="36" spans="1:7" x14ac:dyDescent="0.2">
      <c r="A36" s="174"/>
      <c r="B36" s="197"/>
      <c r="C36" s="192"/>
      <c r="D36" s="112"/>
      <c r="E36" s="192"/>
      <c r="F36" s="197"/>
      <c r="G36" s="198"/>
    </row>
    <row r="37" spans="1:7" x14ac:dyDescent="0.2">
      <c r="A37" s="174"/>
      <c r="B37" s="197"/>
      <c r="C37" s="192"/>
      <c r="D37" s="112"/>
      <c r="E37" s="192"/>
      <c r="F37" s="197"/>
      <c r="G37" s="198"/>
    </row>
    <row r="38" spans="1:7" x14ac:dyDescent="0.2">
      <c r="A38" s="174"/>
      <c r="B38" s="197"/>
      <c r="C38" s="192"/>
      <c r="D38" s="112"/>
      <c r="E38" s="192"/>
      <c r="F38" s="197"/>
      <c r="G38" s="198"/>
    </row>
    <row r="39" spans="1:7" x14ac:dyDescent="0.2">
      <c r="A39" s="174"/>
      <c r="B39" s="197"/>
      <c r="C39" s="192"/>
      <c r="D39" s="112"/>
      <c r="E39" s="192"/>
      <c r="F39" s="197"/>
      <c r="G39" s="198"/>
    </row>
    <row r="40" spans="1:7" x14ac:dyDescent="0.2">
      <c r="A40" s="174"/>
      <c r="B40" s="197"/>
      <c r="C40" s="192"/>
      <c r="D40" s="112"/>
      <c r="E40" s="192"/>
      <c r="F40" s="197"/>
      <c r="G40" s="198"/>
    </row>
    <row r="41" spans="1:7" x14ac:dyDescent="0.2">
      <c r="A41" s="174"/>
      <c r="B41" s="197"/>
      <c r="C41" s="192"/>
      <c r="D41" s="112"/>
      <c r="E41" s="192"/>
      <c r="F41" s="197"/>
      <c r="G41" s="198"/>
    </row>
    <row r="42" spans="1:7" x14ac:dyDescent="0.2">
      <c r="A42" s="174"/>
      <c r="B42" s="197"/>
      <c r="C42" s="192"/>
      <c r="D42" s="112"/>
      <c r="E42" s="192"/>
      <c r="F42" s="197"/>
      <c r="G42" s="198"/>
    </row>
    <row r="43" spans="1:7" x14ac:dyDescent="0.2">
      <c r="A43" s="174"/>
      <c r="B43" s="197"/>
      <c r="C43" s="192"/>
      <c r="D43" s="112"/>
      <c r="E43" s="192"/>
      <c r="F43" s="197"/>
      <c r="G43" s="198"/>
    </row>
    <row r="44" spans="1:7" x14ac:dyDescent="0.2">
      <c r="A44" s="174"/>
      <c r="B44" s="197"/>
      <c r="C44" s="192"/>
      <c r="D44" s="112"/>
      <c r="E44" s="192"/>
      <c r="F44" s="197"/>
      <c r="G44" s="198"/>
    </row>
    <row r="45" spans="1:7" x14ac:dyDescent="0.2">
      <c r="A45" s="174"/>
      <c r="B45" s="197"/>
      <c r="C45" s="192"/>
      <c r="D45" s="112"/>
      <c r="E45" s="192"/>
      <c r="F45" s="197"/>
      <c r="G45" s="198"/>
    </row>
    <row r="46" spans="1:7" s="50" customFormat="1" x14ac:dyDescent="0.2">
      <c r="A46" s="174"/>
      <c r="B46" s="197"/>
      <c r="C46" s="192"/>
      <c r="D46" s="112"/>
      <c r="E46" s="192"/>
      <c r="F46" s="190"/>
      <c r="G46" s="198"/>
    </row>
    <row r="47" spans="1:7" s="50" customFormat="1" x14ac:dyDescent="0.2">
      <c r="A47" s="174"/>
      <c r="B47" s="190"/>
      <c r="C47" s="191"/>
      <c r="D47" s="112"/>
      <c r="E47" s="191"/>
      <c r="F47" s="190"/>
      <c r="G47" s="198"/>
    </row>
    <row r="48" spans="1:7" s="50" customFormat="1" x14ac:dyDescent="0.2">
      <c r="A48" s="174"/>
      <c r="B48" s="190"/>
      <c r="C48" s="191"/>
      <c r="D48" s="112"/>
      <c r="E48" s="191"/>
      <c r="F48" s="190"/>
      <c r="G48" s="198"/>
    </row>
    <row r="49" spans="1:7" x14ac:dyDescent="0.2">
      <c r="A49" s="174"/>
      <c r="B49" s="190"/>
      <c r="C49" s="191"/>
      <c r="D49" s="112"/>
      <c r="E49" s="191"/>
      <c r="F49" s="190"/>
      <c r="G49" s="198"/>
    </row>
    <row r="50" spans="1:7" x14ac:dyDescent="0.2">
      <c r="A50" s="174"/>
      <c r="B50" s="190"/>
      <c r="C50" s="191"/>
      <c r="D50" s="112"/>
      <c r="E50" s="191"/>
      <c r="F50" s="190"/>
      <c r="G50" s="198"/>
    </row>
    <row r="51" spans="1:7" x14ac:dyDescent="0.2">
      <c r="A51" s="174"/>
      <c r="B51" s="190"/>
      <c r="C51" s="191"/>
      <c r="D51" s="112"/>
      <c r="E51" s="191"/>
      <c r="F51" s="190"/>
      <c r="G51" s="198"/>
    </row>
    <row r="52" spans="1:7" x14ac:dyDescent="0.2">
      <c r="A52" s="174"/>
      <c r="B52" s="190"/>
      <c r="C52" s="191"/>
      <c r="D52" s="112"/>
      <c r="E52" s="191"/>
      <c r="F52" s="190"/>
      <c r="G52" s="198"/>
    </row>
    <row r="53" spans="1:7" x14ac:dyDescent="0.2">
      <c r="A53" s="174"/>
      <c r="B53" s="190"/>
      <c r="C53" s="191"/>
      <c r="D53" s="112"/>
      <c r="E53" s="191"/>
      <c r="F53" s="190"/>
      <c r="G53" s="198"/>
    </row>
    <row r="54" spans="1:7" x14ac:dyDescent="0.2">
      <c r="A54" s="174"/>
      <c r="B54" s="190"/>
      <c r="C54" s="191"/>
      <c r="D54" s="112"/>
      <c r="E54" s="191"/>
      <c r="F54" s="190"/>
      <c r="G54" s="198"/>
    </row>
    <row r="55" spans="1:7" x14ac:dyDescent="0.2">
      <c r="A55" s="174"/>
      <c r="B55" s="190"/>
      <c r="C55" s="191"/>
      <c r="D55" s="112"/>
      <c r="E55" s="191"/>
      <c r="F55" s="190"/>
      <c r="G55" s="198"/>
    </row>
    <row r="56" spans="1:7" x14ac:dyDescent="0.2">
      <c r="A56" s="174"/>
      <c r="B56" s="190"/>
      <c r="C56" s="191"/>
      <c r="D56" s="112"/>
      <c r="E56" s="191"/>
      <c r="F56" s="190"/>
      <c r="G56" s="198"/>
    </row>
    <row r="57" spans="1:7" x14ac:dyDescent="0.2">
      <c r="A57" s="177"/>
      <c r="B57" s="199"/>
      <c r="C57" s="200"/>
      <c r="D57" s="201"/>
      <c r="E57" s="200"/>
      <c r="F57" s="199"/>
      <c r="G57" s="202"/>
    </row>
    <row r="58" spans="1:7" ht="15" x14ac:dyDescent="0.25">
      <c r="A58" s="6" t="s">
        <v>81</v>
      </c>
    </row>
    <row r="59" spans="1:7" x14ac:dyDescent="0.2">
      <c r="A59" s="3" t="s">
        <v>123</v>
      </c>
    </row>
  </sheetData>
  <mergeCells count="1">
    <mergeCell ref="B3:F3"/>
  </mergeCells>
  <pageMargins left="0.7" right="0.7" top="0.75" bottom="0.75" header="0.3" footer="0.3"/>
  <pageSetup scale="7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2">
    <pageSetUpPr fitToPage="1"/>
  </sheetPr>
  <dimension ref="A1:E393"/>
  <sheetViews>
    <sheetView zoomScaleNormal="100" workbookViewId="0">
      <pane xSplit="1" ySplit="5" topLeftCell="B370" activePane="bottomRight" state="frozen"/>
      <selection pane="topRight" activeCell="B1" sqref="B1"/>
      <selection pane="bottomLeft" activeCell="A7" sqref="A7"/>
      <selection pane="bottomRight" activeCell="I391" sqref="I391"/>
    </sheetView>
  </sheetViews>
  <sheetFormatPr defaultRowHeight="14.25" x14ac:dyDescent="0.2"/>
  <cols>
    <col min="1" max="2" width="20.7109375" style="3" customWidth="1"/>
    <col min="3" max="3" width="20.7109375" style="51" customWidth="1"/>
    <col min="4" max="4" width="20.42578125" style="104" customWidth="1"/>
    <col min="5" max="16384" width="9.140625" style="3"/>
  </cols>
  <sheetData>
    <row r="1" spans="1:5" ht="15" x14ac:dyDescent="0.25">
      <c r="A1" s="6" t="s">
        <v>124</v>
      </c>
    </row>
    <row r="2" spans="1:5" ht="15" x14ac:dyDescent="0.25">
      <c r="A2" s="6" t="s">
        <v>125</v>
      </c>
    </row>
    <row r="3" spans="1:5" s="18" customFormat="1" ht="60" customHeight="1" x14ac:dyDescent="0.2">
      <c r="A3" s="14" t="s">
        <v>67</v>
      </c>
      <c r="B3" s="14" t="s">
        <v>68</v>
      </c>
      <c r="C3" s="52" t="s">
        <v>69</v>
      </c>
      <c r="D3" s="93" t="s">
        <v>70</v>
      </c>
    </row>
    <row r="4" spans="1:5" ht="15" x14ac:dyDescent="0.2">
      <c r="A4" s="15" t="s">
        <v>71</v>
      </c>
      <c r="B4" s="15" t="s">
        <v>118</v>
      </c>
      <c r="C4" s="53" t="s">
        <v>118</v>
      </c>
      <c r="D4" s="94" t="s">
        <v>118</v>
      </c>
    </row>
    <row r="5" spans="1:5" ht="15" x14ac:dyDescent="0.2">
      <c r="A5" s="15" t="s">
        <v>74</v>
      </c>
      <c r="B5" s="15" t="s">
        <v>75</v>
      </c>
      <c r="C5" s="15" t="s">
        <v>76</v>
      </c>
      <c r="D5" s="94" t="s">
        <v>77</v>
      </c>
      <c r="E5" s="50"/>
    </row>
    <row r="6" spans="1:5" s="1" customFormat="1" x14ac:dyDescent="0.25">
      <c r="A6" s="9">
        <v>42370</v>
      </c>
      <c r="B6" s="56">
        <v>52.541666666666664</v>
      </c>
      <c r="C6" s="129">
        <v>7.4229166666666693</v>
      </c>
      <c r="D6" s="105">
        <v>1724.5833333333333</v>
      </c>
    </row>
    <row r="7" spans="1:5" s="1" customFormat="1" x14ac:dyDescent="0.25">
      <c r="A7" s="10">
        <v>42371</v>
      </c>
      <c r="B7" s="56">
        <v>50.489583333333336</v>
      </c>
      <c r="C7" s="129">
        <v>8.1218750000000011</v>
      </c>
      <c r="D7" s="105">
        <v>1736.6666666666667</v>
      </c>
    </row>
    <row r="8" spans="1:5" s="1" customFormat="1" x14ac:dyDescent="0.25">
      <c r="A8" s="10">
        <v>42372</v>
      </c>
      <c r="B8" s="56">
        <v>47.65625</v>
      </c>
      <c r="C8" s="129">
        <v>8.6677083333333353</v>
      </c>
      <c r="D8" s="105">
        <v>1781.6666666666667</v>
      </c>
    </row>
    <row r="9" spans="1:5" s="1" customFormat="1" x14ac:dyDescent="0.25">
      <c r="A9" s="10">
        <v>42373</v>
      </c>
      <c r="B9" s="56">
        <v>49.645833333333336</v>
      </c>
      <c r="C9" s="129">
        <v>9.0583333333333389</v>
      </c>
      <c r="D9" s="105">
        <v>1725.2083333333333</v>
      </c>
    </row>
    <row r="10" spans="1:5" s="1" customFormat="1" x14ac:dyDescent="0.25">
      <c r="A10" s="10">
        <v>42374</v>
      </c>
      <c r="B10" s="56">
        <v>58.510416666666664</v>
      </c>
      <c r="C10" s="129">
        <v>9.7552083333333286</v>
      </c>
      <c r="D10" s="105">
        <v>1611.7708333333333</v>
      </c>
    </row>
    <row r="11" spans="1:5" s="1" customFormat="1" x14ac:dyDescent="0.25">
      <c r="A11" s="10">
        <v>42375</v>
      </c>
      <c r="B11" s="56">
        <v>70.708333333333329</v>
      </c>
      <c r="C11" s="129">
        <v>9.4000000000000039</v>
      </c>
      <c r="D11" s="105">
        <v>1601.3541666666667</v>
      </c>
    </row>
    <row r="12" spans="1:5" s="1" customFormat="1" x14ac:dyDescent="0.25">
      <c r="A12" s="10">
        <v>42376</v>
      </c>
      <c r="B12" s="56">
        <v>82.479166666666671</v>
      </c>
      <c r="C12" s="129">
        <v>9.7854166666666682</v>
      </c>
      <c r="D12" s="105">
        <v>1628.6458333333333</v>
      </c>
    </row>
    <row r="13" spans="1:5" s="1" customFormat="1" x14ac:dyDescent="0.25">
      <c r="A13" s="10">
        <v>42377</v>
      </c>
      <c r="B13" s="56">
        <v>91.541666666666671</v>
      </c>
      <c r="C13" s="129">
        <v>9.2447916666666607</v>
      </c>
      <c r="D13" s="105">
        <v>1597.9166666666667</v>
      </c>
    </row>
    <row r="14" spans="1:5" s="1" customFormat="1" x14ac:dyDescent="0.25">
      <c r="A14" s="10">
        <v>42378</v>
      </c>
      <c r="B14" s="56">
        <v>95.552083333333329</v>
      </c>
      <c r="C14" s="129">
        <v>9.7385416666666682</v>
      </c>
      <c r="D14" s="105">
        <v>1567.5</v>
      </c>
    </row>
    <row r="15" spans="1:5" s="1" customFormat="1" x14ac:dyDescent="0.25">
      <c r="A15" s="10">
        <v>42379</v>
      </c>
      <c r="B15" s="56">
        <v>91.9375</v>
      </c>
      <c r="C15" s="129">
        <v>10.290625</v>
      </c>
      <c r="D15" s="105">
        <v>1687.9166666666667</v>
      </c>
    </row>
    <row r="16" spans="1:5" s="1" customFormat="1" x14ac:dyDescent="0.25">
      <c r="A16" s="10">
        <v>42380</v>
      </c>
      <c r="B16" s="56">
        <v>73.458333333333329</v>
      </c>
      <c r="C16" s="129">
        <v>10.322916666666668</v>
      </c>
      <c r="D16" s="105">
        <v>1702.3958333333333</v>
      </c>
    </row>
    <row r="17" spans="1:4" s="1" customFormat="1" x14ac:dyDescent="0.25">
      <c r="A17" s="10">
        <v>42381</v>
      </c>
      <c r="B17" s="56">
        <v>61.78125</v>
      </c>
      <c r="C17" s="129">
        <v>10.053125000000001</v>
      </c>
      <c r="D17" s="105">
        <v>1764.0625</v>
      </c>
    </row>
    <row r="18" spans="1:4" s="1" customFormat="1" x14ac:dyDescent="0.25">
      <c r="A18" s="10">
        <v>42382</v>
      </c>
      <c r="B18" s="56">
        <v>59.864583333333336</v>
      </c>
      <c r="C18" s="129">
        <v>10.677083333333334</v>
      </c>
      <c r="D18" s="105">
        <v>1783.0208333333333</v>
      </c>
    </row>
    <row r="19" spans="1:4" s="1" customFormat="1" x14ac:dyDescent="0.25">
      <c r="A19" s="10">
        <v>42383</v>
      </c>
      <c r="B19" s="56">
        <v>66.645833333333329</v>
      </c>
      <c r="C19" s="129">
        <v>10.53020833333334</v>
      </c>
      <c r="D19" s="105">
        <v>1755.8333333333333</v>
      </c>
    </row>
    <row r="20" spans="1:4" s="1" customFormat="1" x14ac:dyDescent="0.25">
      <c r="A20" s="10">
        <v>42384</v>
      </c>
      <c r="B20" s="56">
        <v>75.34375</v>
      </c>
      <c r="C20" s="129">
        <v>11.659375000000002</v>
      </c>
      <c r="D20" s="105">
        <v>1743.75</v>
      </c>
    </row>
    <row r="21" spans="1:4" s="1" customFormat="1" x14ac:dyDescent="0.25">
      <c r="A21" s="10">
        <v>42385</v>
      </c>
      <c r="B21" s="56">
        <v>76.875</v>
      </c>
      <c r="C21" s="129">
        <v>12.38750000000001</v>
      </c>
      <c r="D21" s="105">
        <v>1694.1666666666667</v>
      </c>
    </row>
    <row r="22" spans="1:4" s="1" customFormat="1" x14ac:dyDescent="0.25">
      <c r="A22" s="10">
        <v>42386</v>
      </c>
      <c r="B22" s="56">
        <v>83.5625</v>
      </c>
      <c r="C22" s="129">
        <v>12.109374999999991</v>
      </c>
      <c r="D22" s="105">
        <v>1691.25</v>
      </c>
    </row>
    <row r="23" spans="1:4" s="1" customFormat="1" x14ac:dyDescent="0.25">
      <c r="A23" s="10">
        <v>42387</v>
      </c>
      <c r="B23" s="56">
        <v>90.625</v>
      </c>
      <c r="C23" s="129">
        <v>13.059375000000008</v>
      </c>
      <c r="D23" s="105">
        <v>1631.875</v>
      </c>
    </row>
    <row r="24" spans="1:4" s="1" customFormat="1" x14ac:dyDescent="0.25">
      <c r="A24" s="10">
        <v>42388</v>
      </c>
      <c r="B24" s="56">
        <v>112.59375</v>
      </c>
      <c r="C24" s="129">
        <v>13.047916666666671</v>
      </c>
      <c r="D24" s="105">
        <v>1642.1875</v>
      </c>
    </row>
    <row r="25" spans="1:4" s="1" customFormat="1" x14ac:dyDescent="0.25">
      <c r="A25" s="10">
        <v>42389</v>
      </c>
      <c r="B25" s="56">
        <v>134.08333333333334</v>
      </c>
      <c r="C25" s="129">
        <v>12.717708333333341</v>
      </c>
      <c r="D25" s="105">
        <v>1600.4166666666667</v>
      </c>
    </row>
    <row r="26" spans="1:4" s="1" customFormat="1" x14ac:dyDescent="0.25">
      <c r="A26" s="10">
        <v>42390</v>
      </c>
      <c r="B26" s="56">
        <v>140.80208333333334</v>
      </c>
      <c r="C26" s="129">
        <v>12.414583333333335</v>
      </c>
      <c r="D26" s="105">
        <v>1484.375</v>
      </c>
    </row>
    <row r="27" spans="1:4" s="1" customFormat="1" x14ac:dyDescent="0.25">
      <c r="A27" s="10">
        <v>42391</v>
      </c>
      <c r="B27" s="56">
        <v>154.1875</v>
      </c>
      <c r="C27" s="129">
        <v>11.920833333333329</v>
      </c>
      <c r="D27" s="105">
        <v>1454.0625</v>
      </c>
    </row>
    <row r="28" spans="1:4" s="1" customFormat="1" x14ac:dyDescent="0.25">
      <c r="A28" s="10">
        <v>42392</v>
      </c>
      <c r="B28" s="56">
        <v>156.38541666666666</v>
      </c>
      <c r="C28" s="129">
        <v>12.295833333333336</v>
      </c>
      <c r="D28" s="105">
        <v>1533.0208333333333</v>
      </c>
    </row>
    <row r="29" spans="1:4" s="1" customFormat="1" x14ac:dyDescent="0.25">
      <c r="A29" s="10">
        <v>42393</v>
      </c>
      <c r="B29" s="56">
        <v>158.08333333333334</v>
      </c>
      <c r="C29" s="129">
        <v>12.083333333333327</v>
      </c>
      <c r="D29" s="105">
        <v>1589.8958333333333</v>
      </c>
    </row>
    <row r="30" spans="1:4" s="1" customFormat="1" x14ac:dyDescent="0.25">
      <c r="A30" s="10">
        <v>42394</v>
      </c>
      <c r="B30" s="56">
        <v>165.80208333333334</v>
      </c>
      <c r="C30" s="129">
        <v>11.701041666666677</v>
      </c>
      <c r="D30" s="105">
        <v>1523.5416666666667</v>
      </c>
    </row>
    <row r="31" spans="1:4" s="1" customFormat="1" x14ac:dyDescent="0.25">
      <c r="A31" s="10">
        <v>42395</v>
      </c>
      <c r="B31" s="56">
        <v>165.95833333333334</v>
      </c>
      <c r="C31" s="129">
        <v>11.584375</v>
      </c>
      <c r="D31" s="105">
        <v>1605.8333333333333</v>
      </c>
    </row>
    <row r="32" spans="1:4" s="1" customFormat="1" x14ac:dyDescent="0.25">
      <c r="A32" s="10">
        <v>42396</v>
      </c>
      <c r="B32" s="56">
        <v>160.9375</v>
      </c>
      <c r="C32" s="129">
        <v>11.629166666666672</v>
      </c>
      <c r="D32" s="105">
        <v>1631.25</v>
      </c>
    </row>
    <row r="33" spans="1:4" s="1" customFormat="1" x14ac:dyDescent="0.25">
      <c r="A33" s="10">
        <v>42397</v>
      </c>
      <c r="B33" s="56">
        <v>156.72916666666666</v>
      </c>
      <c r="C33" s="129">
        <v>11.42499999999999</v>
      </c>
      <c r="D33" s="105">
        <v>1638.9583333333333</v>
      </c>
    </row>
    <row r="34" spans="1:4" s="1" customFormat="1" x14ac:dyDescent="0.25">
      <c r="A34" s="10">
        <v>42398</v>
      </c>
      <c r="B34" s="56">
        <v>151.14583333333334</v>
      </c>
      <c r="C34" s="129">
        <v>11.871874999999983</v>
      </c>
      <c r="D34" s="105">
        <v>1667.2916666666667</v>
      </c>
    </row>
    <row r="35" spans="1:4" s="1" customFormat="1" x14ac:dyDescent="0.25">
      <c r="A35" s="10">
        <v>42399</v>
      </c>
      <c r="B35" s="56">
        <v>145.63541666666666</v>
      </c>
      <c r="C35" s="129">
        <v>12.577083333333343</v>
      </c>
      <c r="D35" s="105">
        <v>1707.5</v>
      </c>
    </row>
    <row r="36" spans="1:4" s="1" customFormat="1" x14ac:dyDescent="0.25">
      <c r="A36" s="10">
        <v>42400</v>
      </c>
      <c r="B36" s="56">
        <v>140.75</v>
      </c>
      <c r="C36" s="129">
        <v>12.072916666666671</v>
      </c>
      <c r="D36" s="105">
        <v>1792.3958333333333</v>
      </c>
    </row>
    <row r="37" spans="1:4" s="1" customFormat="1" x14ac:dyDescent="0.25">
      <c r="A37" s="10">
        <v>42401</v>
      </c>
      <c r="B37" s="56">
        <v>135.70833333333334</v>
      </c>
      <c r="C37" s="129">
        <v>9.4239583333333297</v>
      </c>
      <c r="D37" s="105">
        <v>1899.8958333333333</v>
      </c>
    </row>
    <row r="38" spans="1:4" s="1" customFormat="1" x14ac:dyDescent="0.25">
      <c r="A38" s="10">
        <v>42402</v>
      </c>
      <c r="B38" s="56">
        <v>134.64893617021278</v>
      </c>
      <c r="C38" s="129">
        <v>9.0695652173913022</v>
      </c>
      <c r="D38" s="105">
        <v>1858.9130434782608</v>
      </c>
    </row>
    <row r="39" spans="1:4" s="1" customFormat="1" x14ac:dyDescent="0.25">
      <c r="A39" s="10">
        <v>42403</v>
      </c>
      <c r="B39" s="56">
        <v>134.45833333333334</v>
      </c>
      <c r="C39" s="129">
        <v>9.1072916666666632</v>
      </c>
      <c r="D39" s="105">
        <v>1842.0833333333333</v>
      </c>
    </row>
    <row r="40" spans="1:4" s="1" customFormat="1" x14ac:dyDescent="0.25">
      <c r="A40" s="10">
        <v>42404</v>
      </c>
      <c r="B40" s="56">
        <v>132.72916666666666</v>
      </c>
      <c r="C40" s="129">
        <v>9.7635416666666703</v>
      </c>
      <c r="D40" s="105">
        <v>1937.2916666666667</v>
      </c>
    </row>
    <row r="41" spans="1:4" s="1" customFormat="1" x14ac:dyDescent="0.25">
      <c r="A41" s="10">
        <v>42405</v>
      </c>
      <c r="B41" s="56">
        <v>130.96875</v>
      </c>
      <c r="C41" s="129">
        <v>10.380208333333334</v>
      </c>
      <c r="D41" s="105">
        <v>2037.9166666666667</v>
      </c>
    </row>
    <row r="42" spans="1:4" s="1" customFormat="1" x14ac:dyDescent="0.25">
      <c r="A42" s="10">
        <v>42406</v>
      </c>
      <c r="B42" s="56">
        <v>127.17708333333333</v>
      </c>
      <c r="C42" s="129">
        <v>11.276041666666659</v>
      </c>
      <c r="D42" s="105">
        <v>2074.0625</v>
      </c>
    </row>
    <row r="43" spans="1:4" s="1" customFormat="1" x14ac:dyDescent="0.25">
      <c r="A43" s="10">
        <v>42407</v>
      </c>
      <c r="B43" s="56">
        <v>114.39583333333333</v>
      </c>
      <c r="C43" s="129">
        <v>12.194791666666662</v>
      </c>
      <c r="D43" s="105">
        <v>2030.9375</v>
      </c>
    </row>
    <row r="44" spans="1:4" s="1" customFormat="1" x14ac:dyDescent="0.25">
      <c r="A44" s="10">
        <v>42408</v>
      </c>
      <c r="B44" s="56">
        <v>109.61458333333333</v>
      </c>
      <c r="C44" s="129">
        <v>12.95937500000001</v>
      </c>
      <c r="D44" s="105">
        <v>1996.6666666666667</v>
      </c>
    </row>
    <row r="45" spans="1:4" s="1" customFormat="1" x14ac:dyDescent="0.25">
      <c r="A45" s="10">
        <v>42409</v>
      </c>
      <c r="B45" s="56">
        <v>106.72916666666667</v>
      </c>
      <c r="C45" s="129">
        <v>13.597916666666658</v>
      </c>
      <c r="D45" s="105">
        <v>1987.8125</v>
      </c>
    </row>
    <row r="46" spans="1:4" s="1" customFormat="1" x14ac:dyDescent="0.25">
      <c r="A46" s="10">
        <v>42410</v>
      </c>
      <c r="B46" s="56">
        <v>100.70833333333333</v>
      </c>
      <c r="C46" s="129">
        <v>14.234375000000005</v>
      </c>
      <c r="D46" s="105">
        <v>2003.2291666666667</v>
      </c>
    </row>
    <row r="47" spans="1:4" s="1" customFormat="1" x14ac:dyDescent="0.25">
      <c r="A47" s="10">
        <v>42411</v>
      </c>
      <c r="B47" s="56">
        <v>98.21875</v>
      </c>
      <c r="C47" s="129">
        <v>14.748958333333334</v>
      </c>
      <c r="D47" s="105">
        <v>2004.2708333333333</v>
      </c>
    </row>
    <row r="48" spans="1:4" s="1" customFormat="1" x14ac:dyDescent="0.25">
      <c r="A48" s="10">
        <v>42412</v>
      </c>
      <c r="B48" s="56">
        <v>101.01041666666667</v>
      </c>
      <c r="C48" s="129">
        <v>15.011458333333332</v>
      </c>
      <c r="D48" s="105">
        <v>1996.25</v>
      </c>
    </row>
    <row r="49" spans="1:4" s="1" customFormat="1" x14ac:dyDescent="0.25">
      <c r="A49" s="10">
        <v>42413</v>
      </c>
      <c r="B49" s="56">
        <v>96.864583333333329</v>
      </c>
      <c r="C49" s="129">
        <v>15.251041666666667</v>
      </c>
      <c r="D49" s="105">
        <v>2046.3541666666667</v>
      </c>
    </row>
    <row r="50" spans="1:4" s="1" customFormat="1" x14ac:dyDescent="0.25">
      <c r="A50" s="10">
        <v>42414</v>
      </c>
      <c r="B50" s="56">
        <v>92.895833333333329</v>
      </c>
      <c r="C50" s="129">
        <v>15.079166666666664</v>
      </c>
      <c r="D50" s="105">
        <v>2057.0833333333335</v>
      </c>
    </row>
    <row r="51" spans="1:4" s="1" customFormat="1" x14ac:dyDescent="0.25">
      <c r="A51" s="10">
        <v>42415</v>
      </c>
      <c r="B51" s="56">
        <v>94.8125</v>
      </c>
      <c r="C51" s="129">
        <v>15.476041666666667</v>
      </c>
      <c r="D51" s="105">
        <v>1987.9166666666667</v>
      </c>
    </row>
    <row r="52" spans="1:4" s="1" customFormat="1" x14ac:dyDescent="0.25">
      <c r="A52" s="10">
        <v>42416</v>
      </c>
      <c r="B52" s="56">
        <v>93</v>
      </c>
      <c r="C52" s="129">
        <v>15.850000000000003</v>
      </c>
      <c r="D52" s="105">
        <v>1931.1458333333333</v>
      </c>
    </row>
    <row r="53" spans="1:4" s="1" customFormat="1" x14ac:dyDescent="0.25">
      <c r="A53" s="10">
        <v>42417</v>
      </c>
      <c r="B53" s="56">
        <v>103.58333333333333</v>
      </c>
      <c r="C53" s="129">
        <v>15.702083333333325</v>
      </c>
      <c r="D53" s="105">
        <v>1819.375</v>
      </c>
    </row>
    <row r="54" spans="1:4" s="1" customFormat="1" x14ac:dyDescent="0.25">
      <c r="A54" s="10">
        <v>42418</v>
      </c>
      <c r="B54" s="56">
        <v>126.80208333333333</v>
      </c>
      <c r="C54" s="129">
        <v>14.562500000000002</v>
      </c>
      <c r="D54" s="105">
        <v>1726.7708333333333</v>
      </c>
    </row>
    <row r="55" spans="1:4" s="1" customFormat="1" x14ac:dyDescent="0.25">
      <c r="A55" s="10">
        <v>42419</v>
      </c>
      <c r="B55" s="56">
        <v>130.07291666666666</v>
      </c>
      <c r="C55" s="129">
        <v>14.16770833333333</v>
      </c>
      <c r="D55" s="105">
        <v>1718.75</v>
      </c>
    </row>
    <row r="56" spans="1:4" s="1" customFormat="1" x14ac:dyDescent="0.25">
      <c r="A56" s="10">
        <v>42420</v>
      </c>
      <c r="B56" s="56">
        <v>129.57291666666666</v>
      </c>
      <c r="C56" s="129">
        <v>14.182291666666671</v>
      </c>
      <c r="D56" s="105">
        <v>1759.6875</v>
      </c>
    </row>
    <row r="57" spans="1:4" s="1" customFormat="1" x14ac:dyDescent="0.25">
      <c r="A57" s="10">
        <v>42421</v>
      </c>
      <c r="B57" s="56">
        <v>128.55208333333334</v>
      </c>
      <c r="C57" s="129">
        <v>14.279166666666667</v>
      </c>
      <c r="D57" s="105">
        <v>1809.5833333333333</v>
      </c>
    </row>
    <row r="58" spans="1:4" s="1" customFormat="1" x14ac:dyDescent="0.25">
      <c r="A58" s="10">
        <v>42422</v>
      </c>
      <c r="B58" s="56">
        <v>119.4375</v>
      </c>
      <c r="C58" s="129">
        <v>14.465625000000003</v>
      </c>
      <c r="D58" s="105">
        <v>1870.9375</v>
      </c>
    </row>
    <row r="59" spans="1:4" s="1" customFormat="1" x14ac:dyDescent="0.25">
      <c r="A59" s="10">
        <v>42423</v>
      </c>
      <c r="B59" s="56">
        <v>123.14583333333333</v>
      </c>
      <c r="C59" s="129">
        <v>14.689583333333339</v>
      </c>
      <c r="D59" s="105">
        <v>1845.7291666666667</v>
      </c>
    </row>
    <row r="60" spans="1:4" s="1" customFormat="1" x14ac:dyDescent="0.25">
      <c r="A60" s="10">
        <v>42424</v>
      </c>
      <c r="B60" s="56">
        <v>120.76041666666667</v>
      </c>
      <c r="C60" s="129">
        <v>14.972916666666663</v>
      </c>
      <c r="D60" s="105">
        <v>1821.0416666666667</v>
      </c>
    </row>
    <row r="61" spans="1:4" s="1" customFormat="1" x14ac:dyDescent="0.25">
      <c r="A61" s="10">
        <v>42425</v>
      </c>
      <c r="B61" s="56">
        <v>127.92708333333333</v>
      </c>
      <c r="C61" s="129">
        <v>15.69375</v>
      </c>
      <c r="D61" s="105">
        <v>1869.0625</v>
      </c>
    </row>
    <row r="62" spans="1:4" s="1" customFormat="1" x14ac:dyDescent="0.25">
      <c r="A62" s="10">
        <v>42426</v>
      </c>
      <c r="B62" s="56">
        <v>128.44791666666666</v>
      </c>
      <c r="C62" s="129">
        <v>16.255208333333332</v>
      </c>
      <c r="D62" s="105">
        <v>1932.2916666666667</v>
      </c>
    </row>
    <row r="63" spans="1:4" s="1" customFormat="1" x14ac:dyDescent="0.25">
      <c r="A63" s="10">
        <v>42427</v>
      </c>
      <c r="B63" s="56">
        <v>127.94791666666667</v>
      </c>
      <c r="C63" s="129">
        <v>16.708333333333339</v>
      </c>
      <c r="D63" s="105">
        <v>1931.6666666666667</v>
      </c>
    </row>
    <row r="64" spans="1:4" s="1" customFormat="1" x14ac:dyDescent="0.25">
      <c r="A64" s="10">
        <v>42428</v>
      </c>
      <c r="B64" s="56">
        <v>128.92708333333334</v>
      </c>
      <c r="C64" s="129">
        <v>16.288541666666664</v>
      </c>
      <c r="D64" s="105">
        <v>1873.8541666666667</v>
      </c>
    </row>
    <row r="65" spans="1:4" s="1" customFormat="1" x14ac:dyDescent="0.25">
      <c r="A65" s="10">
        <v>42429</v>
      </c>
      <c r="B65" s="56">
        <v>130.23958333333334</v>
      </c>
      <c r="C65" s="129">
        <v>16.361458333333331</v>
      </c>
      <c r="D65" s="105">
        <v>1817.5</v>
      </c>
    </row>
    <row r="66" spans="1:4" s="1" customFormat="1" x14ac:dyDescent="0.25">
      <c r="A66" s="10">
        <v>42430</v>
      </c>
      <c r="B66" s="56">
        <v>131.875</v>
      </c>
      <c r="C66" s="129">
        <v>17.021874999999998</v>
      </c>
      <c r="D66" s="105">
        <v>1747.6041666666667</v>
      </c>
    </row>
    <row r="67" spans="1:4" s="1" customFormat="1" x14ac:dyDescent="0.25">
      <c r="A67" s="10">
        <v>42431</v>
      </c>
      <c r="B67" s="56">
        <v>132.96875</v>
      </c>
      <c r="C67" s="129">
        <v>17.114583333333325</v>
      </c>
      <c r="D67" s="105">
        <v>1668.2291666666667</v>
      </c>
    </row>
    <row r="68" spans="1:4" s="1" customFormat="1" x14ac:dyDescent="0.25">
      <c r="A68" s="10">
        <v>42432</v>
      </c>
      <c r="B68" s="56">
        <v>134</v>
      </c>
      <c r="C68" s="129">
        <v>17.376041666666655</v>
      </c>
      <c r="D68" s="105">
        <v>1620.9375</v>
      </c>
    </row>
    <row r="69" spans="1:4" s="1" customFormat="1" x14ac:dyDescent="0.25">
      <c r="A69" s="10">
        <v>42433</v>
      </c>
      <c r="B69" s="56">
        <v>134</v>
      </c>
      <c r="C69" s="129">
        <v>17.798958333333335</v>
      </c>
      <c r="D69" s="105">
        <v>1636.1458333333333</v>
      </c>
    </row>
    <row r="70" spans="1:4" s="1" customFormat="1" x14ac:dyDescent="0.25">
      <c r="A70" s="10">
        <v>42434</v>
      </c>
      <c r="B70" s="56">
        <v>134.61458333333334</v>
      </c>
      <c r="C70" s="129">
        <v>17.38229166666666</v>
      </c>
      <c r="D70" s="105">
        <v>1672.3958333333333</v>
      </c>
    </row>
    <row r="71" spans="1:4" s="1" customFormat="1" x14ac:dyDescent="0.25">
      <c r="A71" s="10">
        <v>42435</v>
      </c>
      <c r="B71" s="56">
        <v>142.67708333333334</v>
      </c>
      <c r="C71" s="129">
        <v>16.494791666666661</v>
      </c>
      <c r="D71" s="105">
        <v>1637.9166666666667</v>
      </c>
    </row>
    <row r="72" spans="1:4" s="1" customFormat="1" x14ac:dyDescent="0.25">
      <c r="A72" s="10">
        <v>42436</v>
      </c>
      <c r="B72" s="56">
        <v>165.54166666666666</v>
      </c>
      <c r="C72" s="129">
        <v>15.382291666666669</v>
      </c>
      <c r="D72" s="105">
        <v>1493.3333333333333</v>
      </c>
    </row>
    <row r="73" spans="1:4" s="1" customFormat="1" x14ac:dyDescent="0.25">
      <c r="A73" s="10">
        <v>42437</v>
      </c>
      <c r="B73" s="56">
        <v>188.52083333333334</v>
      </c>
      <c r="C73" s="129">
        <v>14.845833333333326</v>
      </c>
      <c r="D73" s="105">
        <v>1405.3125</v>
      </c>
    </row>
    <row r="74" spans="1:4" s="1" customFormat="1" x14ac:dyDescent="0.25">
      <c r="A74" s="10">
        <v>42438</v>
      </c>
      <c r="B74" s="56">
        <v>213.20833333333334</v>
      </c>
      <c r="C74" s="129">
        <v>15.500000000000014</v>
      </c>
      <c r="D74" s="105">
        <v>1379.5833333333333</v>
      </c>
    </row>
    <row r="75" spans="1:4" s="1" customFormat="1" x14ac:dyDescent="0.25">
      <c r="A75" s="10">
        <v>42439</v>
      </c>
      <c r="B75" s="56">
        <v>219.72916666666666</v>
      </c>
      <c r="C75" s="129">
        <v>16.053125000000009</v>
      </c>
      <c r="D75" s="105">
        <v>1437.1875</v>
      </c>
    </row>
    <row r="76" spans="1:4" s="1" customFormat="1" x14ac:dyDescent="0.25">
      <c r="A76" s="10">
        <v>42440</v>
      </c>
      <c r="B76" s="56">
        <v>201.41666666666666</v>
      </c>
      <c r="C76" s="129">
        <v>15.5625</v>
      </c>
      <c r="D76" s="105">
        <v>1530.625</v>
      </c>
    </row>
    <row r="77" spans="1:4" s="1" customFormat="1" x14ac:dyDescent="0.25">
      <c r="A77" s="10">
        <v>42441</v>
      </c>
      <c r="B77" s="56">
        <v>182.97916666666666</v>
      </c>
      <c r="C77" s="129">
        <v>15.088541666666663</v>
      </c>
      <c r="D77" s="105">
        <v>1652.8125</v>
      </c>
    </row>
    <row r="78" spans="1:4" s="1" customFormat="1" x14ac:dyDescent="0.25">
      <c r="A78" s="10">
        <v>42442</v>
      </c>
      <c r="B78" s="56">
        <v>174.72826086956522</v>
      </c>
      <c r="C78" s="129">
        <v>14.817391304347829</v>
      </c>
      <c r="D78" s="105">
        <v>1776.304347826087</v>
      </c>
    </row>
    <row r="79" spans="1:4" s="1" customFormat="1" x14ac:dyDescent="0.25">
      <c r="A79" s="10">
        <v>42443</v>
      </c>
      <c r="B79" s="56">
        <v>177.86458333333334</v>
      </c>
      <c r="C79" s="129">
        <v>14.927083333333336</v>
      </c>
      <c r="D79" s="105">
        <v>1815.625</v>
      </c>
    </row>
    <row r="80" spans="1:4" s="1" customFormat="1" x14ac:dyDescent="0.25">
      <c r="A80" s="10">
        <v>42444</v>
      </c>
      <c r="B80" s="56">
        <v>184.8125</v>
      </c>
      <c r="C80" s="129">
        <v>15.127083333333337</v>
      </c>
      <c r="D80" s="105">
        <v>1816.0416666666667</v>
      </c>
    </row>
    <row r="81" spans="1:4" s="1" customFormat="1" x14ac:dyDescent="0.25">
      <c r="A81" s="10">
        <v>42445</v>
      </c>
      <c r="B81" s="56">
        <v>206.79166666666666</v>
      </c>
      <c r="C81" s="129">
        <v>15.655208333333333</v>
      </c>
      <c r="D81" s="105">
        <v>1777.3958333333333</v>
      </c>
    </row>
    <row r="82" spans="1:4" s="1" customFormat="1" x14ac:dyDescent="0.25">
      <c r="A82" s="10">
        <v>42446</v>
      </c>
      <c r="B82" s="56">
        <v>208.0625</v>
      </c>
      <c r="C82" s="129">
        <v>16.68020833333334</v>
      </c>
      <c r="D82" s="105">
        <v>1756.0416666666667</v>
      </c>
    </row>
    <row r="83" spans="1:4" s="1" customFormat="1" x14ac:dyDescent="0.25">
      <c r="A83" s="10">
        <v>42447</v>
      </c>
      <c r="B83" s="56">
        <v>191.125</v>
      </c>
      <c r="C83" s="129">
        <v>17.788421052631588</v>
      </c>
      <c r="D83" s="105">
        <v>1789.4680851063829</v>
      </c>
    </row>
    <row r="84" spans="1:4" s="1" customFormat="1" x14ac:dyDescent="0.25">
      <c r="A84" s="10">
        <v>42448</v>
      </c>
      <c r="B84" s="56">
        <v>184.01041666666666</v>
      </c>
      <c r="C84" s="129">
        <v>18.524999999999988</v>
      </c>
      <c r="D84" s="105">
        <v>1740.3125</v>
      </c>
    </row>
    <row r="85" spans="1:4" s="1" customFormat="1" x14ac:dyDescent="0.25">
      <c r="A85" s="10">
        <v>42449</v>
      </c>
      <c r="B85" s="56">
        <v>183</v>
      </c>
      <c r="C85" s="129">
        <v>19.078125000000004</v>
      </c>
      <c r="D85" s="105">
        <v>1734.2708333333333</v>
      </c>
    </row>
    <row r="86" spans="1:4" s="1" customFormat="1" x14ac:dyDescent="0.25">
      <c r="A86" s="10">
        <v>42450</v>
      </c>
      <c r="B86" s="56">
        <v>182.98958333333334</v>
      </c>
      <c r="C86" s="129">
        <v>18.916666666666675</v>
      </c>
      <c r="D86" s="105">
        <v>1683.4375</v>
      </c>
    </row>
    <row r="87" spans="1:4" s="1" customFormat="1" x14ac:dyDescent="0.25">
      <c r="A87" s="10">
        <v>42451</v>
      </c>
      <c r="B87" s="56">
        <v>184.6875</v>
      </c>
      <c r="C87" s="129">
        <v>17.716666666666661</v>
      </c>
      <c r="D87" s="105">
        <v>1659.1666666666667</v>
      </c>
    </row>
    <row r="88" spans="1:4" s="1" customFormat="1" x14ac:dyDescent="0.25">
      <c r="A88" s="10">
        <v>42452</v>
      </c>
      <c r="B88" s="56">
        <v>186.86458333333334</v>
      </c>
      <c r="C88" s="129">
        <v>16.943749999999998</v>
      </c>
      <c r="D88" s="105">
        <v>1650.4166666666667</v>
      </c>
    </row>
    <row r="89" spans="1:4" s="1" customFormat="1" x14ac:dyDescent="0.25">
      <c r="A89" s="10">
        <v>42453</v>
      </c>
      <c r="B89" s="56">
        <v>185.20833333333334</v>
      </c>
      <c r="C89" s="129">
        <v>17.060416666666665</v>
      </c>
      <c r="D89" s="105">
        <v>1699.375</v>
      </c>
    </row>
    <row r="90" spans="1:4" s="1" customFormat="1" x14ac:dyDescent="0.25">
      <c r="A90" s="10">
        <v>42454</v>
      </c>
      <c r="B90" s="56">
        <v>182.52083333333334</v>
      </c>
      <c r="C90" s="129">
        <v>17.599999999999994</v>
      </c>
      <c r="D90" s="105">
        <v>1765.1041666666667</v>
      </c>
    </row>
    <row r="91" spans="1:4" s="1" customFormat="1" x14ac:dyDescent="0.25">
      <c r="A91" s="10">
        <v>42455</v>
      </c>
      <c r="B91" s="56">
        <v>179.92708333333334</v>
      </c>
      <c r="C91" s="129">
        <v>17.838541666666661</v>
      </c>
      <c r="D91" s="105">
        <v>1842.2916666666667</v>
      </c>
    </row>
    <row r="92" spans="1:4" s="1" customFormat="1" x14ac:dyDescent="0.25">
      <c r="A92" s="10">
        <v>42456</v>
      </c>
      <c r="B92" s="56">
        <v>176.51041666666666</v>
      </c>
      <c r="C92" s="129">
        <v>18.518749999999994</v>
      </c>
      <c r="D92" s="105">
        <v>1832.1875</v>
      </c>
    </row>
    <row r="93" spans="1:4" s="1" customFormat="1" x14ac:dyDescent="0.25">
      <c r="A93" s="10">
        <v>42457</v>
      </c>
      <c r="B93" s="56">
        <v>170.82291666666666</v>
      </c>
      <c r="C93" s="129">
        <v>18.055208333333329</v>
      </c>
      <c r="D93" s="105">
        <v>1838.75</v>
      </c>
    </row>
    <row r="94" spans="1:4" s="1" customFormat="1" x14ac:dyDescent="0.25">
      <c r="A94" s="10">
        <v>42458</v>
      </c>
      <c r="B94" s="56">
        <v>166.13541666666666</v>
      </c>
      <c r="C94" s="129">
        <v>16.734375</v>
      </c>
      <c r="D94" s="105">
        <v>1885.3125</v>
      </c>
    </row>
    <row r="95" spans="1:4" s="1" customFormat="1" x14ac:dyDescent="0.25">
      <c r="A95" s="10">
        <v>42459</v>
      </c>
      <c r="B95" s="56">
        <v>160.07291666666666</v>
      </c>
      <c r="C95" s="129">
        <v>16.566666666666659</v>
      </c>
      <c r="D95" s="105">
        <v>1871.5625</v>
      </c>
    </row>
    <row r="96" spans="1:4" s="1" customFormat="1" x14ac:dyDescent="0.25">
      <c r="A96" s="10">
        <v>42460</v>
      </c>
      <c r="B96" s="56">
        <v>155.25</v>
      </c>
      <c r="C96" s="129">
        <v>17.073958333333344</v>
      </c>
      <c r="D96" s="105">
        <v>1909.5833333333333</v>
      </c>
    </row>
    <row r="97" spans="1:4" s="1" customFormat="1" x14ac:dyDescent="0.25">
      <c r="A97" s="10">
        <v>42461</v>
      </c>
      <c r="B97" s="56">
        <v>149.23958333333334</v>
      </c>
      <c r="C97" s="129">
        <v>17.822916666666661</v>
      </c>
      <c r="D97" s="105">
        <v>1980.5208333333333</v>
      </c>
    </row>
    <row r="98" spans="1:4" s="1" customFormat="1" x14ac:dyDescent="0.25">
      <c r="A98" s="10">
        <v>42462</v>
      </c>
      <c r="B98" s="56">
        <v>141.10416666666666</v>
      </c>
      <c r="C98" s="129">
        <v>18.639583333333338</v>
      </c>
      <c r="D98" s="105">
        <v>2019.0625</v>
      </c>
    </row>
    <row r="99" spans="1:4" s="1" customFormat="1" x14ac:dyDescent="0.25">
      <c r="A99" s="10">
        <v>42463</v>
      </c>
      <c r="B99" s="56">
        <v>134.54166666666666</v>
      </c>
      <c r="C99" s="129">
        <v>19.630208333333339</v>
      </c>
      <c r="D99" s="105">
        <v>1973.75</v>
      </c>
    </row>
    <row r="100" spans="1:4" s="1" customFormat="1" x14ac:dyDescent="0.25">
      <c r="A100" s="10">
        <v>42464</v>
      </c>
      <c r="B100" s="56">
        <v>131.72916666666666</v>
      </c>
      <c r="C100" s="129">
        <v>19.695833333333336</v>
      </c>
      <c r="D100" s="105">
        <v>1972.0833333333333</v>
      </c>
    </row>
    <row r="101" spans="1:4" s="1" customFormat="1" x14ac:dyDescent="0.25">
      <c r="A101" s="10">
        <v>42465</v>
      </c>
      <c r="B101" s="56">
        <v>130.05208333333334</v>
      </c>
      <c r="C101" s="129">
        <v>19.590624999999992</v>
      </c>
      <c r="D101" s="105">
        <v>1959.0625</v>
      </c>
    </row>
    <row r="102" spans="1:4" s="1" customFormat="1" x14ac:dyDescent="0.25">
      <c r="A102" s="10">
        <v>42466</v>
      </c>
      <c r="B102" s="56">
        <v>127.5</v>
      </c>
      <c r="C102" s="129">
        <v>19.94166666666667</v>
      </c>
      <c r="D102" s="105">
        <v>1923.4375</v>
      </c>
    </row>
    <row r="103" spans="1:4" s="1" customFormat="1" x14ac:dyDescent="0.25">
      <c r="A103" s="10">
        <v>42467</v>
      </c>
      <c r="B103" s="56">
        <v>123.72916666666667</v>
      </c>
      <c r="C103" s="129">
        <v>20.495833333333337</v>
      </c>
      <c r="D103" s="105">
        <v>2033.5416666666667</v>
      </c>
    </row>
    <row r="104" spans="1:4" s="1" customFormat="1" x14ac:dyDescent="0.25">
      <c r="A104" s="10">
        <v>42468</v>
      </c>
      <c r="B104" s="56">
        <v>119.86458333333333</v>
      </c>
      <c r="C104" s="129">
        <v>19.849999999999994</v>
      </c>
      <c r="D104" s="105">
        <v>2099.0625</v>
      </c>
    </row>
    <row r="105" spans="1:4" s="1" customFormat="1" x14ac:dyDescent="0.25">
      <c r="A105" s="10">
        <v>42469</v>
      </c>
      <c r="B105" s="56">
        <v>121.16666666666667</v>
      </c>
      <c r="C105" s="129">
        <v>19.042708333333326</v>
      </c>
      <c r="D105" s="105">
        <v>2079.7916666666665</v>
      </c>
    </row>
    <row r="106" spans="1:4" s="1" customFormat="1" x14ac:dyDescent="0.25">
      <c r="A106" s="10">
        <v>42470</v>
      </c>
      <c r="B106" s="56">
        <v>125.45833333333333</v>
      </c>
      <c r="C106" s="129">
        <v>18.369791666666664</v>
      </c>
      <c r="D106" s="105">
        <v>1942.8125</v>
      </c>
    </row>
    <row r="107" spans="1:4" s="1" customFormat="1" x14ac:dyDescent="0.25">
      <c r="A107" s="10">
        <v>42471</v>
      </c>
      <c r="B107" s="56">
        <v>134.10416666666666</v>
      </c>
      <c r="C107" s="129">
        <v>18.669791666666672</v>
      </c>
      <c r="D107" s="105">
        <v>1730.1041666666667</v>
      </c>
    </row>
    <row r="108" spans="1:4" s="1" customFormat="1" x14ac:dyDescent="0.25">
      <c r="A108" s="10">
        <v>42472</v>
      </c>
      <c r="B108" s="56">
        <v>148.72916666666666</v>
      </c>
      <c r="C108" s="129">
        <v>19.011458333333341</v>
      </c>
      <c r="D108" s="105">
        <v>1559.6875</v>
      </c>
    </row>
    <row r="109" spans="1:4" s="1" customFormat="1" x14ac:dyDescent="0.25">
      <c r="A109" s="10">
        <v>42473</v>
      </c>
      <c r="B109" s="56">
        <v>161.40625</v>
      </c>
      <c r="C109" s="129">
        <v>19.243750000000002</v>
      </c>
      <c r="D109" s="105">
        <v>1578.5416666666667</v>
      </c>
    </row>
    <row r="110" spans="1:4" s="1" customFormat="1" x14ac:dyDescent="0.25">
      <c r="A110" s="10">
        <v>42474</v>
      </c>
      <c r="B110" s="56">
        <v>166.54166666666666</v>
      </c>
      <c r="C110" s="129">
        <v>19.387500000000003</v>
      </c>
      <c r="D110" s="105">
        <v>1724.7916666666667</v>
      </c>
    </row>
    <row r="111" spans="1:4" s="1" customFormat="1" x14ac:dyDescent="0.25">
      <c r="A111" s="10">
        <v>42475</v>
      </c>
      <c r="B111" s="56">
        <v>160</v>
      </c>
      <c r="C111" s="129">
        <v>17.976041666666667</v>
      </c>
      <c r="D111" s="105">
        <v>1857.1875</v>
      </c>
    </row>
    <row r="112" spans="1:4" s="1" customFormat="1" x14ac:dyDescent="0.25">
      <c r="A112" s="10">
        <v>42476</v>
      </c>
      <c r="B112" s="56">
        <v>149.03125</v>
      </c>
      <c r="C112" s="129">
        <v>17.771875000000009</v>
      </c>
      <c r="D112" s="105">
        <v>1980.5208333333333</v>
      </c>
    </row>
    <row r="113" spans="1:4" s="1" customFormat="1" x14ac:dyDescent="0.25">
      <c r="A113" s="10">
        <v>42477</v>
      </c>
      <c r="B113" s="56">
        <v>138.84375</v>
      </c>
      <c r="C113" s="129">
        <v>19.22187499999999</v>
      </c>
      <c r="D113" s="105">
        <v>2041.875</v>
      </c>
    </row>
    <row r="114" spans="1:4" s="1" customFormat="1" x14ac:dyDescent="0.25">
      <c r="A114" s="10">
        <v>42478</v>
      </c>
      <c r="B114" s="56">
        <v>131.53125</v>
      </c>
      <c r="C114" s="129">
        <v>20.885416666666668</v>
      </c>
      <c r="D114" s="105">
        <v>1996.6666666666667</v>
      </c>
    </row>
    <row r="115" spans="1:4" s="1" customFormat="1" x14ac:dyDescent="0.25">
      <c r="A115" s="10">
        <v>42479</v>
      </c>
      <c r="B115" s="56">
        <v>126.71875</v>
      </c>
      <c r="C115" s="129">
        <v>21.998958333333334</v>
      </c>
      <c r="D115" s="105">
        <v>1955.3125</v>
      </c>
    </row>
    <row r="116" spans="1:4" s="1" customFormat="1" x14ac:dyDescent="0.25">
      <c r="A116" s="10">
        <v>42480</v>
      </c>
      <c r="B116" s="56">
        <v>122.33333333333333</v>
      </c>
      <c r="C116" s="129">
        <v>22.008333333333336</v>
      </c>
      <c r="D116" s="105">
        <v>1974.7916666666667</v>
      </c>
    </row>
    <row r="117" spans="1:4" s="1" customFormat="1" x14ac:dyDescent="0.25">
      <c r="A117" s="10">
        <v>42481</v>
      </c>
      <c r="B117" s="56">
        <v>117.08333333333333</v>
      </c>
      <c r="C117" s="129">
        <v>21.563541666666666</v>
      </c>
      <c r="D117" s="105">
        <v>2005.4166666666667</v>
      </c>
    </row>
    <row r="118" spans="1:4" s="1" customFormat="1" x14ac:dyDescent="0.25">
      <c r="A118" s="10">
        <v>42482</v>
      </c>
      <c r="B118" s="56">
        <v>115.46875</v>
      </c>
      <c r="C118" s="129">
        <v>20.292708333333341</v>
      </c>
      <c r="D118" s="105">
        <v>1816.6666666666667</v>
      </c>
    </row>
    <row r="119" spans="1:4" s="1" customFormat="1" x14ac:dyDescent="0.25">
      <c r="A119" s="10">
        <v>42483</v>
      </c>
      <c r="B119" s="56">
        <v>112.4375</v>
      </c>
      <c r="C119" s="129">
        <v>19.209374999999994</v>
      </c>
      <c r="D119" s="105">
        <v>1824.6875</v>
      </c>
    </row>
    <row r="120" spans="1:4" s="1" customFormat="1" x14ac:dyDescent="0.25">
      <c r="A120" s="10">
        <v>42484</v>
      </c>
      <c r="B120" s="56">
        <v>110.29166666666667</v>
      </c>
      <c r="C120" s="129">
        <v>19.295833333333331</v>
      </c>
      <c r="D120" s="105">
        <v>1852.1875</v>
      </c>
    </row>
    <row r="121" spans="1:4" s="1" customFormat="1" x14ac:dyDescent="0.25">
      <c r="A121" s="10">
        <v>42485</v>
      </c>
      <c r="B121" s="56">
        <v>110.59375</v>
      </c>
      <c r="C121" s="129">
        <v>18.140625000000004</v>
      </c>
      <c r="D121" s="105">
        <v>1724.8958333333333</v>
      </c>
    </row>
    <row r="122" spans="1:4" s="1" customFormat="1" x14ac:dyDescent="0.25">
      <c r="A122" s="10">
        <v>42486</v>
      </c>
      <c r="B122" s="56">
        <v>107.30208333333333</v>
      </c>
      <c r="C122" s="129">
        <v>17.565624999999994</v>
      </c>
      <c r="D122" s="105">
        <v>1867.6041666666667</v>
      </c>
    </row>
    <row r="123" spans="1:4" s="1" customFormat="1" x14ac:dyDescent="0.25">
      <c r="A123" s="10">
        <v>42487</v>
      </c>
      <c r="B123" s="56">
        <v>100.30208333333333</v>
      </c>
      <c r="C123" s="129">
        <v>17.499999999999996</v>
      </c>
      <c r="D123" s="105">
        <v>1994.2708333333333</v>
      </c>
    </row>
    <row r="124" spans="1:4" s="1" customFormat="1" x14ac:dyDescent="0.25">
      <c r="A124" s="10">
        <v>42488</v>
      </c>
      <c r="B124" s="56">
        <v>87.270833333333329</v>
      </c>
      <c r="C124" s="129">
        <v>17.770833333333332</v>
      </c>
      <c r="D124" s="105">
        <v>2143.4375</v>
      </c>
    </row>
    <row r="125" spans="1:4" s="1" customFormat="1" x14ac:dyDescent="0.25">
      <c r="A125" s="10">
        <v>42489</v>
      </c>
      <c r="B125" s="56">
        <v>75.572916666666671</v>
      </c>
      <c r="C125" s="129">
        <v>19.294791666666672</v>
      </c>
      <c r="D125" s="105">
        <v>2172.7083333333335</v>
      </c>
    </row>
    <row r="126" spans="1:4" s="1" customFormat="1" x14ac:dyDescent="0.25">
      <c r="A126" s="10">
        <v>42490</v>
      </c>
      <c r="B126" s="56">
        <v>85.447916666666671</v>
      </c>
      <c r="C126" s="129">
        <v>18.952083333333334</v>
      </c>
      <c r="D126" s="105">
        <v>1865.3125</v>
      </c>
    </row>
    <row r="127" spans="1:4" s="1" customFormat="1" x14ac:dyDescent="0.25">
      <c r="A127" s="10">
        <v>42491</v>
      </c>
      <c r="B127" s="56">
        <v>101.30208333333333</v>
      </c>
      <c r="C127" s="129">
        <v>19.852083333333329</v>
      </c>
      <c r="D127" s="105">
        <v>1666.875</v>
      </c>
    </row>
    <row r="128" spans="1:4" s="1" customFormat="1" x14ac:dyDescent="0.25">
      <c r="A128" s="10">
        <v>42492</v>
      </c>
      <c r="B128" s="56">
        <v>109.11458333333333</v>
      </c>
      <c r="C128" s="129">
        <v>21.079166666666662</v>
      </c>
      <c r="D128" s="105">
        <v>1602.2916666666667</v>
      </c>
    </row>
    <row r="129" spans="1:4" s="1" customFormat="1" x14ac:dyDescent="0.25">
      <c r="A129" s="10">
        <v>42493</v>
      </c>
      <c r="B129" s="56">
        <v>110.95833333333333</v>
      </c>
      <c r="C129" s="129">
        <v>21.637500000000006</v>
      </c>
      <c r="D129" s="105">
        <v>1636.4583333333333</v>
      </c>
    </row>
    <row r="130" spans="1:4" s="1" customFormat="1" x14ac:dyDescent="0.25">
      <c r="A130" s="10">
        <v>42494</v>
      </c>
      <c r="B130" s="56">
        <v>106.14583333333333</v>
      </c>
      <c r="C130" s="129">
        <v>21.519791666666659</v>
      </c>
      <c r="D130" s="105">
        <v>1652.1875</v>
      </c>
    </row>
    <row r="131" spans="1:4" s="1" customFormat="1" x14ac:dyDescent="0.25">
      <c r="A131" s="10">
        <v>42495</v>
      </c>
      <c r="B131" s="56">
        <v>89.645833333333329</v>
      </c>
      <c r="C131" s="129">
        <v>20.203124999999993</v>
      </c>
      <c r="D131" s="105">
        <v>1874.2708333333333</v>
      </c>
    </row>
    <row r="132" spans="1:4" s="1" customFormat="1" x14ac:dyDescent="0.25">
      <c r="A132" s="10">
        <v>42496</v>
      </c>
      <c r="B132" s="56">
        <v>79.822916666666671</v>
      </c>
      <c r="C132" s="129">
        <v>18.908333333333335</v>
      </c>
      <c r="D132" s="105">
        <v>2014.2708333333333</v>
      </c>
    </row>
    <row r="133" spans="1:4" s="1" customFormat="1" x14ac:dyDescent="0.25">
      <c r="A133" s="10">
        <v>42497</v>
      </c>
      <c r="B133" s="56">
        <v>87.541666666666671</v>
      </c>
      <c r="C133" s="129">
        <v>18.017708333333342</v>
      </c>
      <c r="D133" s="105">
        <v>1806.1458333333333</v>
      </c>
    </row>
    <row r="134" spans="1:4" s="1" customFormat="1" x14ac:dyDescent="0.25">
      <c r="A134" s="10">
        <v>42498</v>
      </c>
      <c r="B134" s="56">
        <v>106.30208333333333</v>
      </c>
      <c r="C134" s="129">
        <v>18.384374999999981</v>
      </c>
      <c r="D134" s="105">
        <v>1408.125</v>
      </c>
    </row>
    <row r="135" spans="1:4" s="1" customFormat="1" x14ac:dyDescent="0.25">
      <c r="A135" s="10">
        <v>42499</v>
      </c>
      <c r="B135" s="56">
        <v>121.45833333333333</v>
      </c>
      <c r="C135" s="129">
        <v>20.450000000000006</v>
      </c>
      <c r="D135" s="105">
        <v>1471.5625</v>
      </c>
    </row>
    <row r="136" spans="1:4" s="1" customFormat="1" x14ac:dyDescent="0.25">
      <c r="A136" s="10">
        <v>42500</v>
      </c>
      <c r="B136" s="56">
        <v>129.55208333333334</v>
      </c>
      <c r="C136" s="129">
        <v>21.851041666666674</v>
      </c>
      <c r="D136" s="105">
        <v>1462.3157894736842</v>
      </c>
    </row>
    <row r="137" spans="1:4" s="1" customFormat="1" x14ac:dyDescent="0.25">
      <c r="A137" s="10">
        <v>42501</v>
      </c>
      <c r="B137" s="56">
        <v>126.66666666666667</v>
      </c>
      <c r="C137" s="129">
        <v>22.831250000000008</v>
      </c>
      <c r="D137" s="105">
        <v>1469.6875</v>
      </c>
    </row>
    <row r="138" spans="1:4" s="1" customFormat="1" x14ac:dyDescent="0.25">
      <c r="A138" s="10">
        <v>42502</v>
      </c>
      <c r="B138" s="56">
        <v>118.85416666666667</v>
      </c>
      <c r="C138" s="129">
        <v>23.662499999999998</v>
      </c>
      <c r="D138" s="105">
        <v>1557.8125</v>
      </c>
    </row>
    <row r="139" spans="1:4" s="1" customFormat="1" x14ac:dyDescent="0.25">
      <c r="A139" s="10">
        <v>42503</v>
      </c>
      <c r="B139" s="56">
        <v>111.95833333333333</v>
      </c>
      <c r="C139" s="129">
        <v>24.061458333333338</v>
      </c>
      <c r="D139" s="105">
        <v>1715</v>
      </c>
    </row>
    <row r="140" spans="1:4" s="1" customFormat="1" x14ac:dyDescent="0.25">
      <c r="A140" s="10">
        <v>42504</v>
      </c>
      <c r="B140" s="56">
        <v>108.78125</v>
      </c>
      <c r="C140" s="129">
        <v>23.144791666666659</v>
      </c>
      <c r="D140" s="105">
        <v>1789.7916666666667</v>
      </c>
    </row>
    <row r="141" spans="1:4" s="1" customFormat="1" x14ac:dyDescent="0.25">
      <c r="A141" s="10">
        <v>42505</v>
      </c>
      <c r="B141" s="56">
        <v>105.58333333333333</v>
      </c>
      <c r="C141" s="129">
        <v>22.566666666666666</v>
      </c>
      <c r="D141" s="105">
        <v>1754.7916666666667</v>
      </c>
    </row>
    <row r="142" spans="1:4" s="1" customFormat="1" x14ac:dyDescent="0.25">
      <c r="A142" s="10">
        <v>42506</v>
      </c>
      <c r="B142" s="56">
        <v>96.927083333333329</v>
      </c>
      <c r="C142" s="129">
        <v>22.509375000000009</v>
      </c>
      <c r="D142" s="105">
        <v>1757.6041666666667</v>
      </c>
    </row>
    <row r="143" spans="1:4" s="1" customFormat="1" x14ac:dyDescent="0.25">
      <c r="A143" s="10">
        <v>42507</v>
      </c>
      <c r="B143" s="56">
        <v>84.864583333333329</v>
      </c>
      <c r="C143" s="129">
        <v>22.527083333333326</v>
      </c>
      <c r="D143" s="105">
        <v>1796.1458333333333</v>
      </c>
    </row>
    <row r="144" spans="1:4" s="1" customFormat="1" x14ac:dyDescent="0.25">
      <c r="A144" s="10">
        <v>42508</v>
      </c>
      <c r="B144" s="56">
        <v>75.666666666666671</v>
      </c>
      <c r="C144" s="129">
        <v>23.519791666666666</v>
      </c>
      <c r="D144" s="105">
        <v>1886.25</v>
      </c>
    </row>
    <row r="145" spans="1:4" s="1" customFormat="1" x14ac:dyDescent="0.25">
      <c r="A145" s="10">
        <v>42509</v>
      </c>
      <c r="B145" s="56">
        <v>72</v>
      </c>
      <c r="C145" s="129">
        <v>23.698958333333334</v>
      </c>
      <c r="D145" s="105">
        <v>1908.9583333333333</v>
      </c>
    </row>
    <row r="146" spans="1:4" s="1" customFormat="1" x14ac:dyDescent="0.25">
      <c r="A146" s="10">
        <v>42510</v>
      </c>
      <c r="B146" s="56">
        <v>74.875</v>
      </c>
      <c r="C146" s="129">
        <v>20.164583333333336</v>
      </c>
      <c r="D146" s="105">
        <v>1879.4791666666667</v>
      </c>
    </row>
    <row r="147" spans="1:4" s="1" customFormat="1" x14ac:dyDescent="0.25">
      <c r="A147" s="10">
        <v>42511</v>
      </c>
      <c r="B147" s="56">
        <v>79.010416666666671</v>
      </c>
      <c r="C147" s="129">
        <v>18.925000000000001</v>
      </c>
      <c r="D147" s="105">
        <v>1692.6041666666667</v>
      </c>
    </row>
    <row r="148" spans="1:4" s="1" customFormat="1" x14ac:dyDescent="0.25">
      <c r="A148" s="10">
        <v>42512</v>
      </c>
      <c r="B148" s="56">
        <v>87.5</v>
      </c>
      <c r="C148" s="129">
        <v>19.413541666666664</v>
      </c>
      <c r="D148" s="105">
        <v>1450.8333333333333</v>
      </c>
    </row>
    <row r="149" spans="1:4" s="1" customFormat="1" x14ac:dyDescent="0.25">
      <c r="A149" s="10">
        <v>42513</v>
      </c>
      <c r="B149" s="56">
        <v>96.635416666666671</v>
      </c>
      <c r="C149" s="129">
        <v>20.003125000000001</v>
      </c>
      <c r="D149" s="105">
        <v>1346.1458333333333</v>
      </c>
    </row>
    <row r="150" spans="1:4" s="1" customFormat="1" x14ac:dyDescent="0.25">
      <c r="A150" s="10">
        <v>42514</v>
      </c>
      <c r="B150" s="56">
        <v>106.64583333333333</v>
      </c>
      <c r="C150" s="129">
        <v>20.746875000000006</v>
      </c>
      <c r="D150" s="105">
        <v>1246.6666666666667</v>
      </c>
    </row>
    <row r="151" spans="1:4" s="1" customFormat="1" x14ac:dyDescent="0.25">
      <c r="A151" s="10">
        <v>42515</v>
      </c>
      <c r="B151" s="56">
        <v>121.41666666666667</v>
      </c>
      <c r="C151" s="129">
        <v>21.097916666666659</v>
      </c>
      <c r="D151" s="105">
        <v>1185.1041666666667</v>
      </c>
    </row>
    <row r="152" spans="1:4" s="1" customFormat="1" x14ac:dyDescent="0.25">
      <c r="A152" s="10">
        <v>42516</v>
      </c>
      <c r="B152" s="56">
        <v>127.125</v>
      </c>
      <c r="C152" s="129">
        <v>21.453124999999989</v>
      </c>
      <c r="D152" s="105">
        <v>1217.3958333333333</v>
      </c>
    </row>
    <row r="153" spans="1:4" s="1" customFormat="1" x14ac:dyDescent="0.25">
      <c r="A153" s="10">
        <v>42517</v>
      </c>
      <c r="B153" s="56">
        <v>116.53125</v>
      </c>
      <c r="C153" s="129">
        <v>22.209374999999998</v>
      </c>
      <c r="D153" s="105">
        <v>1371.25</v>
      </c>
    </row>
    <row r="154" spans="1:4" s="1" customFormat="1" x14ac:dyDescent="0.25">
      <c r="A154" s="10">
        <v>42518</v>
      </c>
      <c r="B154" s="56">
        <v>103.26041666666667</v>
      </c>
      <c r="C154" s="129">
        <v>22.754166666666659</v>
      </c>
      <c r="D154" s="105">
        <v>1471.9791666666667</v>
      </c>
    </row>
    <row r="155" spans="1:4" s="1" customFormat="1" x14ac:dyDescent="0.25">
      <c r="A155" s="10">
        <v>42519</v>
      </c>
      <c r="B155" s="56">
        <v>95.4375</v>
      </c>
      <c r="C155" s="129">
        <v>23.589583333333334</v>
      </c>
      <c r="D155" s="105">
        <v>1464.375</v>
      </c>
    </row>
    <row r="156" spans="1:4" s="1" customFormat="1" x14ac:dyDescent="0.25">
      <c r="A156" s="10">
        <v>42520</v>
      </c>
      <c r="B156" s="56">
        <v>92.010416666666671</v>
      </c>
      <c r="C156" s="129">
        <v>24.196874999999991</v>
      </c>
      <c r="D156" s="105">
        <v>1450.7291666666667</v>
      </c>
    </row>
    <row r="157" spans="1:4" s="1" customFormat="1" x14ac:dyDescent="0.25">
      <c r="A157" s="10">
        <v>42521</v>
      </c>
      <c r="B157" s="56">
        <v>89.53125</v>
      </c>
      <c r="C157" s="129">
        <v>24.930208333333326</v>
      </c>
      <c r="D157" s="105">
        <v>1479.4791666666667</v>
      </c>
    </row>
    <row r="158" spans="1:4" s="1" customFormat="1" x14ac:dyDescent="0.25">
      <c r="A158" s="10">
        <v>42522</v>
      </c>
      <c r="B158" s="56">
        <v>87.0625</v>
      </c>
      <c r="C158" s="129">
        <v>26.004166666666666</v>
      </c>
      <c r="D158" s="105">
        <v>1447.2916666666667</v>
      </c>
    </row>
    <row r="159" spans="1:4" s="1" customFormat="1" x14ac:dyDescent="0.25">
      <c r="A159" s="10">
        <v>42523</v>
      </c>
      <c r="B159" s="56">
        <v>84.739583333333329</v>
      </c>
      <c r="C159" s="129">
        <v>25.994791666666661</v>
      </c>
      <c r="D159" s="105">
        <v>1436.875</v>
      </c>
    </row>
    <row r="160" spans="1:4" s="1" customFormat="1" x14ac:dyDescent="0.25">
      <c r="A160" s="10">
        <v>42524</v>
      </c>
      <c r="B160" s="56">
        <v>82.34375</v>
      </c>
      <c r="C160" s="129">
        <v>25.939583333333328</v>
      </c>
      <c r="D160" s="105">
        <v>1383.75</v>
      </c>
    </row>
    <row r="161" spans="1:4" s="1" customFormat="1" x14ac:dyDescent="0.25">
      <c r="A161" s="10">
        <v>42525</v>
      </c>
      <c r="B161" s="56">
        <v>77.6875</v>
      </c>
      <c r="C161" s="129">
        <v>26.311458333333331</v>
      </c>
      <c r="D161" s="105">
        <v>1510.4166666666667</v>
      </c>
    </row>
    <row r="162" spans="1:4" s="1" customFormat="1" x14ac:dyDescent="0.25">
      <c r="A162" s="10">
        <v>42526</v>
      </c>
      <c r="B162" s="56">
        <v>73.9375</v>
      </c>
      <c r="C162" s="129">
        <v>26.101041666666656</v>
      </c>
      <c r="D162" s="105">
        <v>1570.9375</v>
      </c>
    </row>
    <row r="163" spans="1:4" s="1" customFormat="1" x14ac:dyDescent="0.25">
      <c r="A163" s="10">
        <v>42527</v>
      </c>
      <c r="B163" s="56">
        <v>76.09375</v>
      </c>
      <c r="C163" s="129">
        <v>26.115624999999994</v>
      </c>
      <c r="D163" s="105">
        <v>1436.5625</v>
      </c>
    </row>
    <row r="164" spans="1:4" s="1" customFormat="1" x14ac:dyDescent="0.25">
      <c r="A164" s="10">
        <v>42528</v>
      </c>
      <c r="B164" s="56">
        <v>78.21875</v>
      </c>
      <c r="C164" s="129">
        <v>26.244791666666661</v>
      </c>
      <c r="D164" s="105">
        <v>1419.1666666666667</v>
      </c>
    </row>
    <row r="165" spans="1:4" s="1" customFormat="1" x14ac:dyDescent="0.25">
      <c r="A165" s="10">
        <v>42529</v>
      </c>
      <c r="B165" s="56">
        <v>81.770833333333329</v>
      </c>
      <c r="C165" s="129">
        <v>25.489583333333332</v>
      </c>
      <c r="D165" s="105">
        <v>1419.375</v>
      </c>
    </row>
    <row r="166" spans="1:4" s="1" customFormat="1" x14ac:dyDescent="0.25">
      <c r="A166" s="10">
        <v>42530</v>
      </c>
      <c r="B166" s="56">
        <v>85.625</v>
      </c>
      <c r="C166" s="129">
        <v>24.594791666666666</v>
      </c>
      <c r="D166" s="105">
        <v>1361.0416666666667</v>
      </c>
    </row>
    <row r="167" spans="1:4" s="1" customFormat="1" x14ac:dyDescent="0.25">
      <c r="A167" s="10">
        <v>42531</v>
      </c>
      <c r="B167" s="56">
        <v>86.09375</v>
      </c>
      <c r="C167" s="129">
        <v>24.302083333333332</v>
      </c>
      <c r="D167" s="105">
        <v>1340.7291666666667</v>
      </c>
    </row>
    <row r="168" spans="1:4" s="1" customFormat="1" x14ac:dyDescent="0.25">
      <c r="A168" s="10">
        <v>42532</v>
      </c>
      <c r="B168" s="56">
        <v>82.072916666666671</v>
      </c>
      <c r="C168" s="129">
        <v>22.662499999999998</v>
      </c>
      <c r="D168" s="105">
        <v>1432.6041666666667</v>
      </c>
    </row>
    <row r="169" spans="1:4" s="1" customFormat="1" x14ac:dyDescent="0.25">
      <c r="A169" s="10">
        <v>42533</v>
      </c>
      <c r="B169" s="56">
        <v>81.28125</v>
      </c>
      <c r="C169" s="129">
        <v>22.429166666666674</v>
      </c>
      <c r="D169" s="105">
        <v>1483.8541666666667</v>
      </c>
    </row>
    <row r="170" spans="1:4" s="1" customFormat="1" x14ac:dyDescent="0.25">
      <c r="A170" s="10">
        <v>42534</v>
      </c>
      <c r="B170" s="56">
        <v>87.28125</v>
      </c>
      <c r="C170" s="129">
        <v>23.207291666666674</v>
      </c>
      <c r="D170" s="105">
        <v>1440.9375</v>
      </c>
    </row>
    <row r="171" spans="1:4" s="1" customFormat="1" x14ac:dyDescent="0.25">
      <c r="A171" s="10">
        <v>42535</v>
      </c>
      <c r="B171" s="56">
        <v>100.02083333333333</v>
      </c>
      <c r="C171" s="129">
        <v>22.829166666666666</v>
      </c>
      <c r="D171" s="105">
        <v>1268.3333333333333</v>
      </c>
    </row>
    <row r="172" spans="1:4" s="1" customFormat="1" x14ac:dyDescent="0.25">
      <c r="A172" s="10">
        <v>42536</v>
      </c>
      <c r="B172" s="56">
        <v>97.65625</v>
      </c>
      <c r="C172" s="129">
        <v>21.733333333333331</v>
      </c>
      <c r="D172" s="105">
        <v>1296.6666666666667</v>
      </c>
    </row>
    <row r="173" spans="1:4" s="1" customFormat="1" x14ac:dyDescent="0.25">
      <c r="A173" s="10">
        <v>42537</v>
      </c>
      <c r="B173" s="56">
        <v>84.770833333333329</v>
      </c>
      <c r="C173" s="129">
        <v>21.204166666666662</v>
      </c>
      <c r="D173" s="105">
        <v>1458.3333333333333</v>
      </c>
    </row>
    <row r="174" spans="1:4" s="1" customFormat="1" x14ac:dyDescent="0.25">
      <c r="A174" s="10">
        <v>42538</v>
      </c>
      <c r="B174" s="56">
        <v>82.010416666666671</v>
      </c>
      <c r="C174" s="63">
        <v>22.514583333333338</v>
      </c>
      <c r="D174" s="105">
        <v>1384.375</v>
      </c>
    </row>
    <row r="175" spans="1:4" s="1" customFormat="1" x14ac:dyDescent="0.25">
      <c r="A175" s="10">
        <v>42539</v>
      </c>
      <c r="B175" s="56">
        <v>85.020833333333329</v>
      </c>
      <c r="C175" s="129">
        <v>23.155208333333334</v>
      </c>
      <c r="D175" s="105">
        <v>1293.9583333333333</v>
      </c>
    </row>
    <row r="176" spans="1:4" s="1" customFormat="1" x14ac:dyDescent="0.25">
      <c r="A176" s="10">
        <v>42540</v>
      </c>
      <c r="B176" s="56">
        <v>88.510416666666671</v>
      </c>
      <c r="C176" s="129">
        <v>23.582291666666666</v>
      </c>
      <c r="D176" s="105">
        <v>1217.6041666666667</v>
      </c>
    </row>
    <row r="177" spans="1:4" s="1" customFormat="1" x14ac:dyDescent="0.25">
      <c r="A177" s="10">
        <v>42541</v>
      </c>
      <c r="B177" s="56">
        <v>84.020833333333329</v>
      </c>
      <c r="C177" s="129">
        <v>24.330208333333328</v>
      </c>
      <c r="D177" s="105">
        <v>1196.3541666666667</v>
      </c>
    </row>
    <row r="178" spans="1:4" s="1" customFormat="1" x14ac:dyDescent="0.25">
      <c r="A178" s="10">
        <v>42542</v>
      </c>
      <c r="B178" s="56">
        <v>78.302083333333329</v>
      </c>
      <c r="C178" s="129">
        <v>24.742708333333329</v>
      </c>
      <c r="D178" s="105">
        <v>1387.0833333333333</v>
      </c>
    </row>
    <row r="179" spans="1:4" s="1" customFormat="1" x14ac:dyDescent="0.25">
      <c r="A179" s="10">
        <v>42543</v>
      </c>
      <c r="B179" s="56">
        <v>83.239583333333329</v>
      </c>
      <c r="C179" s="129">
        <v>25.530208333333338</v>
      </c>
      <c r="D179" s="105">
        <v>1359.5833333333333</v>
      </c>
    </row>
    <row r="180" spans="1:4" s="1" customFormat="1" x14ac:dyDescent="0.25">
      <c r="A180" s="10">
        <v>42544</v>
      </c>
      <c r="B180" s="56">
        <v>89.614583333333329</v>
      </c>
      <c r="C180" s="129">
        <v>25.262499999999999</v>
      </c>
      <c r="D180" s="105">
        <v>1294.8958333333333</v>
      </c>
    </row>
    <row r="181" spans="1:4" s="1" customFormat="1" x14ac:dyDescent="0.25">
      <c r="A181" s="10">
        <v>42545</v>
      </c>
      <c r="B181" s="56">
        <v>82.5625</v>
      </c>
      <c r="C181" s="129">
        <v>24.933333333333334</v>
      </c>
      <c r="D181" s="105">
        <v>1363.4375</v>
      </c>
    </row>
    <row r="182" spans="1:4" s="1" customFormat="1" x14ac:dyDescent="0.25">
      <c r="A182" s="10">
        <v>42546</v>
      </c>
      <c r="B182" s="56">
        <v>73.34375</v>
      </c>
      <c r="C182" s="129">
        <v>24.69479166666666</v>
      </c>
      <c r="D182" s="105">
        <v>1406.5625</v>
      </c>
    </row>
    <row r="183" spans="1:4" s="1" customFormat="1" x14ac:dyDescent="0.25">
      <c r="A183" s="10">
        <v>42547</v>
      </c>
      <c r="B183" s="56">
        <v>66.666666666666671</v>
      </c>
      <c r="C183" s="129">
        <v>25.464583333333326</v>
      </c>
      <c r="D183" s="105">
        <v>1410.2083333333333</v>
      </c>
    </row>
    <row r="184" spans="1:4" s="1" customFormat="1" x14ac:dyDescent="0.25">
      <c r="A184" s="10">
        <v>42548</v>
      </c>
      <c r="B184" s="56">
        <v>69.760416666666671</v>
      </c>
      <c r="C184" s="129">
        <v>26.344791666666666</v>
      </c>
      <c r="D184" s="105">
        <v>1460</v>
      </c>
    </row>
    <row r="185" spans="1:4" s="1" customFormat="1" x14ac:dyDescent="0.25">
      <c r="A185" s="10">
        <v>42549</v>
      </c>
      <c r="B185" s="56">
        <v>80.848958333333329</v>
      </c>
      <c r="C185" s="129">
        <v>27.785416666666663</v>
      </c>
      <c r="D185" s="105">
        <v>1319.4736842105262</v>
      </c>
    </row>
    <row r="186" spans="1:4" s="1" customFormat="1" x14ac:dyDescent="0.25">
      <c r="A186" s="10">
        <v>42550</v>
      </c>
      <c r="B186" s="56">
        <v>85.229166666666671</v>
      </c>
      <c r="C186" s="129">
        <v>27.528125000000014</v>
      </c>
      <c r="D186" s="105">
        <v>1252.2916666666667</v>
      </c>
    </row>
    <row r="187" spans="1:4" s="1" customFormat="1" x14ac:dyDescent="0.25">
      <c r="A187" s="10">
        <v>42551</v>
      </c>
      <c r="B187" s="56">
        <v>75.5</v>
      </c>
      <c r="C187" s="129">
        <v>26.921874999999996</v>
      </c>
      <c r="D187" s="105">
        <v>1274.375</v>
      </c>
    </row>
    <row r="188" spans="1:4" s="1" customFormat="1" x14ac:dyDescent="0.25">
      <c r="A188" s="10">
        <v>42552</v>
      </c>
      <c r="B188" s="56">
        <v>63.604166666666664</v>
      </c>
      <c r="C188" s="129">
        <v>27.1875</v>
      </c>
      <c r="D188" s="105">
        <v>1276.3541666666667</v>
      </c>
    </row>
    <row r="189" spans="1:4" s="1" customFormat="1" x14ac:dyDescent="0.25">
      <c r="A189" s="10">
        <v>42553</v>
      </c>
      <c r="B189" s="56">
        <v>57.427083333333336</v>
      </c>
      <c r="C189" s="129">
        <v>26.922916666666662</v>
      </c>
      <c r="D189" s="105">
        <v>1322.8125</v>
      </c>
    </row>
    <row r="190" spans="1:4" s="1" customFormat="1" x14ac:dyDescent="0.25">
      <c r="A190" s="10">
        <v>42554</v>
      </c>
      <c r="B190" s="56">
        <v>54.895833333333336</v>
      </c>
      <c r="C190" s="129">
        <v>26.351041666666664</v>
      </c>
      <c r="D190" s="105">
        <v>1318.3333333333333</v>
      </c>
    </row>
    <row r="191" spans="1:4" s="1" customFormat="1" x14ac:dyDescent="0.25">
      <c r="A191" s="10">
        <v>42555</v>
      </c>
      <c r="B191" s="56">
        <v>62.0625</v>
      </c>
      <c r="C191" s="129">
        <v>25.877083333333335</v>
      </c>
      <c r="D191" s="105">
        <v>1244.5833333333333</v>
      </c>
    </row>
    <row r="192" spans="1:4" s="1" customFormat="1" x14ac:dyDescent="0.25">
      <c r="A192" s="10">
        <v>42556</v>
      </c>
      <c r="B192" s="56">
        <v>70.989583333333329</v>
      </c>
      <c r="C192" s="129">
        <v>25.917708333333334</v>
      </c>
      <c r="D192" s="105">
        <v>1147.1875</v>
      </c>
    </row>
    <row r="193" spans="1:4" s="1" customFormat="1" x14ac:dyDescent="0.25">
      <c r="A193" s="10">
        <v>42557</v>
      </c>
      <c r="B193" s="56">
        <v>73.583333333333329</v>
      </c>
      <c r="C193" s="129">
        <v>25.367708333333329</v>
      </c>
      <c r="D193" s="105">
        <v>1132.8125</v>
      </c>
    </row>
    <row r="194" spans="1:4" s="1" customFormat="1" x14ac:dyDescent="0.25">
      <c r="A194" s="10">
        <v>42558</v>
      </c>
      <c r="B194" s="56">
        <v>72.104166666666671</v>
      </c>
      <c r="C194" s="129">
        <v>25.095833333333331</v>
      </c>
      <c r="D194" s="105">
        <v>1128.8541666666667</v>
      </c>
    </row>
    <row r="195" spans="1:4" s="1" customFormat="1" x14ac:dyDescent="0.25">
      <c r="A195" s="10">
        <v>42559</v>
      </c>
      <c r="B195" s="56">
        <v>70</v>
      </c>
      <c r="C195" s="129">
        <v>25.051041666666674</v>
      </c>
      <c r="D195" s="105">
        <v>1194.7916666666667</v>
      </c>
    </row>
    <row r="196" spans="1:4" s="1" customFormat="1" x14ac:dyDescent="0.25">
      <c r="A196" s="10">
        <v>42560</v>
      </c>
      <c r="B196" s="56">
        <v>74.989583333333329</v>
      </c>
      <c r="C196" s="129">
        <v>25.299999999999997</v>
      </c>
      <c r="D196" s="105">
        <v>1157.8125</v>
      </c>
    </row>
    <row r="197" spans="1:4" s="1" customFormat="1" x14ac:dyDescent="0.25">
      <c r="A197" s="10">
        <v>42561</v>
      </c>
      <c r="B197" s="56">
        <v>88.1875</v>
      </c>
      <c r="C197" s="129">
        <v>24.469791666666666</v>
      </c>
      <c r="D197" s="105">
        <v>958.71875</v>
      </c>
    </row>
    <row r="198" spans="1:4" s="1" customFormat="1" x14ac:dyDescent="0.25">
      <c r="A198" s="10">
        <v>42562</v>
      </c>
      <c r="B198" s="56">
        <v>98.322916666666671</v>
      </c>
      <c r="C198" s="129">
        <v>24.108333333333334</v>
      </c>
      <c r="D198" s="105">
        <v>940.29166666666663</v>
      </c>
    </row>
    <row r="199" spans="1:4" s="1" customFormat="1" x14ac:dyDescent="0.25">
      <c r="A199" s="10">
        <v>42563</v>
      </c>
      <c r="B199" s="56">
        <v>107.59375</v>
      </c>
      <c r="C199" s="129">
        <v>24.630208333333332</v>
      </c>
      <c r="D199" s="105">
        <v>943.3125</v>
      </c>
    </row>
    <row r="200" spans="1:4" s="1" customFormat="1" x14ac:dyDescent="0.25">
      <c r="A200" s="10">
        <v>42564</v>
      </c>
      <c r="B200" s="56">
        <v>113.45833333333333</v>
      </c>
      <c r="C200" s="129">
        <v>25.016666666666655</v>
      </c>
      <c r="D200" s="105">
        <v>900.96875</v>
      </c>
    </row>
    <row r="201" spans="1:4" s="1" customFormat="1" x14ac:dyDescent="0.25">
      <c r="A201" s="10">
        <v>42565</v>
      </c>
      <c r="B201" s="56">
        <v>101</v>
      </c>
      <c r="C201" s="129">
        <v>26.066666666666666</v>
      </c>
      <c r="D201" s="105">
        <v>996.48958333333337</v>
      </c>
    </row>
    <row r="202" spans="1:4" s="1" customFormat="1" x14ac:dyDescent="0.25">
      <c r="A202" s="10">
        <v>42566</v>
      </c>
      <c r="B202" s="56">
        <v>87.208333333333329</v>
      </c>
      <c r="C202" s="129">
        <v>26.805208333333329</v>
      </c>
      <c r="D202" s="105">
        <v>1042.71875</v>
      </c>
    </row>
    <row r="203" spans="1:4" s="1" customFormat="1" x14ac:dyDescent="0.25">
      <c r="A203" s="10">
        <v>42567</v>
      </c>
      <c r="B203" s="56">
        <v>82.979166666666671</v>
      </c>
      <c r="C203" s="129">
        <v>26.442708333333329</v>
      </c>
      <c r="D203" s="105">
        <v>974.52083333333337</v>
      </c>
    </row>
    <row r="204" spans="1:4" s="1" customFormat="1" x14ac:dyDescent="0.25">
      <c r="A204" s="10">
        <v>42568</v>
      </c>
      <c r="B204" s="56">
        <v>84.354166666666671</v>
      </c>
      <c r="C204" s="129">
        <v>25.436458333333338</v>
      </c>
      <c r="D204" s="105">
        <v>997.55208333333337</v>
      </c>
    </row>
    <row r="205" spans="1:4" s="1" customFormat="1" x14ac:dyDescent="0.25">
      <c r="A205" s="10">
        <v>42569</v>
      </c>
      <c r="B205" s="56">
        <v>85.84375</v>
      </c>
      <c r="C205" s="129">
        <v>24.531249999999989</v>
      </c>
      <c r="D205" s="105">
        <v>960.35416666666663</v>
      </c>
    </row>
    <row r="206" spans="1:4" s="1" customFormat="1" x14ac:dyDescent="0.25">
      <c r="A206" s="10">
        <v>42570</v>
      </c>
      <c r="B206" s="56">
        <v>79.697916666666671</v>
      </c>
      <c r="C206" s="129">
        <v>24.237499999999997</v>
      </c>
      <c r="D206" s="105">
        <v>988.96875</v>
      </c>
    </row>
    <row r="207" spans="1:4" s="1" customFormat="1" x14ac:dyDescent="0.25">
      <c r="A207" s="10">
        <v>42571</v>
      </c>
      <c r="B207" s="56">
        <v>74.84375</v>
      </c>
      <c r="C207" s="129">
        <v>24.46875</v>
      </c>
      <c r="D207" s="105">
        <v>1002.40625</v>
      </c>
    </row>
    <row r="208" spans="1:4" s="1" customFormat="1" x14ac:dyDescent="0.25">
      <c r="A208" s="10">
        <v>42572</v>
      </c>
      <c r="B208" s="56">
        <v>73.958333333333329</v>
      </c>
      <c r="C208" s="129">
        <v>24.832291666666666</v>
      </c>
      <c r="D208" s="105">
        <v>929.36458333333337</v>
      </c>
    </row>
    <row r="209" spans="1:4" s="1" customFormat="1" x14ac:dyDescent="0.25">
      <c r="A209" s="10">
        <v>42573</v>
      </c>
      <c r="B209" s="56">
        <v>63.96875</v>
      </c>
      <c r="C209" s="129">
        <v>24.506250000000005</v>
      </c>
      <c r="D209" s="105">
        <v>1034.875</v>
      </c>
    </row>
    <row r="210" spans="1:4" s="1" customFormat="1" x14ac:dyDescent="0.25">
      <c r="A210" s="10">
        <v>42574</v>
      </c>
      <c r="B210" s="56">
        <v>47.364583333333336</v>
      </c>
      <c r="C210" s="129">
        <v>24.802083333333339</v>
      </c>
      <c r="D210" s="105">
        <v>1130.625</v>
      </c>
    </row>
    <row r="211" spans="1:4" s="1" customFormat="1" x14ac:dyDescent="0.25">
      <c r="A211" s="10">
        <v>42575</v>
      </c>
      <c r="B211" s="56">
        <v>46.9375</v>
      </c>
      <c r="C211" s="129">
        <v>25.979166666666668</v>
      </c>
      <c r="D211" s="105">
        <v>1119.6875</v>
      </c>
    </row>
    <row r="212" spans="1:4" s="1" customFormat="1" x14ac:dyDescent="0.25">
      <c r="A212" s="10">
        <v>42576</v>
      </c>
      <c r="B212" s="56">
        <v>47.739583333333336</v>
      </c>
      <c r="C212" s="129">
        <v>26.809374999999999</v>
      </c>
      <c r="D212" s="105">
        <v>1053.125</v>
      </c>
    </row>
    <row r="213" spans="1:4" s="1" customFormat="1" x14ac:dyDescent="0.25">
      <c r="A213" s="10">
        <v>42577</v>
      </c>
      <c r="B213" s="56">
        <v>52.239583333333336</v>
      </c>
      <c r="C213" s="129">
        <v>26.714583333333337</v>
      </c>
      <c r="D213" s="105">
        <v>1079.6875</v>
      </c>
    </row>
    <row r="214" spans="1:4" s="1" customFormat="1" x14ac:dyDescent="0.25">
      <c r="A214" s="10">
        <v>42578</v>
      </c>
      <c r="B214" s="56">
        <v>58.53125</v>
      </c>
      <c r="C214" s="129">
        <v>27.244791666666671</v>
      </c>
      <c r="D214" s="105">
        <v>1063.125</v>
      </c>
    </row>
    <row r="215" spans="1:4" s="1" customFormat="1" x14ac:dyDescent="0.25">
      <c r="A215" s="10">
        <v>42579</v>
      </c>
      <c r="B215" s="56">
        <v>63.208333333333336</v>
      </c>
      <c r="C215" s="129">
        <v>27.626041666666676</v>
      </c>
      <c r="D215" s="105">
        <v>1079.8958333333333</v>
      </c>
    </row>
    <row r="216" spans="1:4" s="1" customFormat="1" x14ac:dyDescent="0.25">
      <c r="A216" s="10">
        <v>42580</v>
      </c>
      <c r="B216" s="56">
        <v>57.364583333333336</v>
      </c>
      <c r="C216" s="129">
        <v>27.731250000000006</v>
      </c>
      <c r="D216" s="105">
        <v>1059.7916666666667</v>
      </c>
    </row>
    <row r="217" spans="1:4" s="1" customFormat="1" x14ac:dyDescent="0.25">
      <c r="A217" s="10">
        <v>42581</v>
      </c>
      <c r="B217" s="56">
        <v>50.520833333333336</v>
      </c>
      <c r="C217" s="129">
        <v>27.869791666666668</v>
      </c>
      <c r="D217" s="105">
        <v>1127.7083333333333</v>
      </c>
    </row>
    <row r="218" spans="1:4" s="1" customFormat="1" x14ac:dyDescent="0.25">
      <c r="A218" s="10">
        <v>42582</v>
      </c>
      <c r="B218" s="56">
        <v>47.229166666666664</v>
      </c>
      <c r="C218" s="129">
        <v>27.071875000000006</v>
      </c>
      <c r="D218" s="105">
        <v>1109.6875</v>
      </c>
    </row>
    <row r="219" spans="1:4" s="1" customFormat="1" x14ac:dyDescent="0.25">
      <c r="A219" s="10">
        <v>42583</v>
      </c>
      <c r="B219" s="56">
        <v>55.958333333333336</v>
      </c>
      <c r="C219" s="129">
        <v>26.168749999999999</v>
      </c>
      <c r="D219" s="105">
        <v>1075.1875</v>
      </c>
    </row>
    <row r="220" spans="1:4" s="1" customFormat="1" x14ac:dyDescent="0.25">
      <c r="A220" s="10">
        <v>42584</v>
      </c>
      <c r="B220" s="56">
        <v>69.114583333333329</v>
      </c>
      <c r="C220" s="129">
        <v>25.904166666666665</v>
      </c>
      <c r="D220" s="105">
        <v>955.97916666666663</v>
      </c>
    </row>
    <row r="221" spans="1:4" s="1" customFormat="1" x14ac:dyDescent="0.25">
      <c r="A221" s="10">
        <v>42585</v>
      </c>
      <c r="B221" s="56">
        <v>73.270833333333329</v>
      </c>
      <c r="C221" s="129">
        <v>26.026041666666675</v>
      </c>
      <c r="D221" s="105">
        <v>962.29166666666663</v>
      </c>
    </row>
    <row r="222" spans="1:4" s="1" customFormat="1" x14ac:dyDescent="0.25">
      <c r="A222" s="10">
        <v>42586</v>
      </c>
      <c r="B222" s="56">
        <v>77.927083333333329</v>
      </c>
      <c r="C222" s="129">
        <v>25.615624999999994</v>
      </c>
      <c r="D222" s="105">
        <v>952.72916666666663</v>
      </c>
    </row>
    <row r="223" spans="1:4" s="1" customFormat="1" x14ac:dyDescent="0.25">
      <c r="A223" s="10">
        <v>42587</v>
      </c>
      <c r="B223" s="56">
        <v>84.78125</v>
      </c>
      <c r="C223" s="129">
        <v>24.770833333333332</v>
      </c>
      <c r="D223" s="105">
        <v>993.55208333333337</v>
      </c>
    </row>
    <row r="224" spans="1:4" s="1" customFormat="1" x14ac:dyDescent="0.25">
      <c r="A224" s="10">
        <v>42588</v>
      </c>
      <c r="B224" s="56">
        <v>91.28125</v>
      </c>
      <c r="C224" s="129">
        <v>24.682291666666661</v>
      </c>
      <c r="D224" s="105">
        <v>901.59375</v>
      </c>
    </row>
    <row r="225" spans="1:4" s="1" customFormat="1" x14ac:dyDescent="0.25">
      <c r="A225" s="10">
        <v>42589</v>
      </c>
      <c r="B225" s="56">
        <v>92.666666666666671</v>
      </c>
      <c r="C225" s="129">
        <v>24.395833333333329</v>
      </c>
      <c r="D225" s="105">
        <v>858.95833333333337</v>
      </c>
    </row>
    <row r="226" spans="1:4" s="1" customFormat="1" x14ac:dyDescent="0.25">
      <c r="A226" s="10">
        <v>42590</v>
      </c>
      <c r="B226" s="56">
        <v>85.760416666666671</v>
      </c>
      <c r="C226" s="129">
        <v>24.253124999999997</v>
      </c>
      <c r="D226" s="105">
        <v>938.76041666666663</v>
      </c>
    </row>
    <row r="227" spans="1:4" s="1" customFormat="1" x14ac:dyDescent="0.25">
      <c r="A227" s="10">
        <v>42591</v>
      </c>
      <c r="B227" s="56">
        <v>77.979166666666671</v>
      </c>
      <c r="C227" s="129">
        <v>24.470833333333335</v>
      </c>
      <c r="D227" s="105">
        <v>944.16666666666663</v>
      </c>
    </row>
    <row r="228" spans="1:4" s="1" customFormat="1" x14ac:dyDescent="0.25">
      <c r="A228" s="10">
        <v>42592</v>
      </c>
      <c r="B228" s="56">
        <v>78.416666666666671</v>
      </c>
      <c r="C228" s="129">
        <v>24.821874999999988</v>
      </c>
      <c r="D228" s="105">
        <v>853.04166666666663</v>
      </c>
    </row>
    <row r="229" spans="1:4" s="1" customFormat="1" x14ac:dyDescent="0.25">
      <c r="A229" s="10">
        <v>42593</v>
      </c>
      <c r="B229" s="56">
        <v>82.270833333333329</v>
      </c>
      <c r="C229" s="129">
        <v>25.091666666666658</v>
      </c>
      <c r="D229" s="105">
        <v>772.78125</v>
      </c>
    </row>
    <row r="230" spans="1:4" s="1" customFormat="1" x14ac:dyDescent="0.25">
      <c r="A230" s="10">
        <v>42594</v>
      </c>
      <c r="B230" s="56">
        <v>77.40625</v>
      </c>
      <c r="C230" s="129">
        <v>25.198958333333337</v>
      </c>
      <c r="D230" s="105">
        <v>783.57291666666663</v>
      </c>
    </row>
    <row r="231" spans="1:4" s="1" customFormat="1" x14ac:dyDescent="0.25">
      <c r="A231" s="10">
        <v>42595</v>
      </c>
      <c r="B231" s="56">
        <v>60.0625</v>
      </c>
      <c r="C231" s="129">
        <v>25.548958333333342</v>
      </c>
      <c r="D231" s="105">
        <v>924.5</v>
      </c>
    </row>
    <row r="232" spans="1:4" s="1" customFormat="1" x14ac:dyDescent="0.25">
      <c r="A232" s="10">
        <v>42596</v>
      </c>
      <c r="B232" s="56">
        <v>50.895833333333336</v>
      </c>
      <c r="C232" s="129">
        <v>25.965624999999992</v>
      </c>
      <c r="D232" s="105">
        <v>942.83333333333337</v>
      </c>
    </row>
    <row r="233" spans="1:4" s="1" customFormat="1" x14ac:dyDescent="0.25">
      <c r="A233" s="10">
        <v>42597</v>
      </c>
      <c r="B233" s="56">
        <v>55.177083333333336</v>
      </c>
      <c r="C233" s="129">
        <v>25.929166666666664</v>
      </c>
      <c r="D233" s="105">
        <v>785.625</v>
      </c>
    </row>
    <row r="234" spans="1:4" s="1" customFormat="1" x14ac:dyDescent="0.25">
      <c r="A234" s="10">
        <v>42598</v>
      </c>
      <c r="B234" s="56">
        <v>58.020833333333336</v>
      </c>
      <c r="C234" s="129">
        <v>25.560416666666672</v>
      </c>
      <c r="D234" s="105">
        <v>789.74906250000004</v>
      </c>
    </row>
    <row r="235" spans="1:4" s="1" customFormat="1" x14ac:dyDescent="0.25">
      <c r="A235" s="10">
        <v>42599</v>
      </c>
      <c r="B235" s="56">
        <v>54.260416666666664</v>
      </c>
      <c r="C235" s="129">
        <v>25.888541666666672</v>
      </c>
      <c r="D235" s="105">
        <v>857.90625</v>
      </c>
    </row>
    <row r="236" spans="1:4" s="1" customFormat="1" x14ac:dyDescent="0.25">
      <c r="A236" s="10">
        <v>42600</v>
      </c>
      <c r="B236" s="56">
        <v>60.375</v>
      </c>
      <c r="C236" s="129">
        <v>25.848958333333339</v>
      </c>
      <c r="D236" s="105">
        <v>880.57291666666663</v>
      </c>
    </row>
    <row r="237" spans="1:4" s="1" customFormat="1" x14ac:dyDescent="0.25">
      <c r="A237" s="10">
        <v>42601</v>
      </c>
      <c r="B237" s="56">
        <v>68.427083333333329</v>
      </c>
      <c r="C237" s="129">
        <v>25.441666666666666</v>
      </c>
      <c r="D237" s="105">
        <v>865.88541666666663</v>
      </c>
    </row>
    <row r="238" spans="1:4" s="1" customFormat="1" x14ac:dyDescent="0.25">
      <c r="A238" s="10">
        <v>42602</v>
      </c>
      <c r="B238" s="56">
        <v>77.276595744680847</v>
      </c>
      <c r="C238" s="129">
        <v>25.222340425531907</v>
      </c>
      <c r="D238" s="105">
        <v>833.80851063829789</v>
      </c>
    </row>
    <row r="239" spans="1:4" s="1" customFormat="1" x14ac:dyDescent="0.25">
      <c r="A239" s="10">
        <v>42603</v>
      </c>
      <c r="B239" s="56">
        <v>81.447916666666671</v>
      </c>
      <c r="C239" s="129">
        <v>25.088541666666671</v>
      </c>
      <c r="D239" s="105">
        <v>847.88541666666663</v>
      </c>
    </row>
    <row r="240" spans="1:4" s="1" customFormat="1" x14ac:dyDescent="0.25">
      <c r="A240" s="10">
        <v>42604</v>
      </c>
      <c r="B240" s="56">
        <v>84.677083333333329</v>
      </c>
      <c r="C240" s="129">
        <v>24.726041666666671</v>
      </c>
      <c r="D240" s="105">
        <v>831.625</v>
      </c>
    </row>
    <row r="241" spans="1:4" s="1" customFormat="1" x14ac:dyDescent="0.25">
      <c r="A241" s="10">
        <v>42605</v>
      </c>
      <c r="B241" s="56">
        <v>86.760416666666671</v>
      </c>
      <c r="C241" s="129">
        <v>24.464583333333326</v>
      </c>
      <c r="D241" s="105">
        <v>829.16666666666663</v>
      </c>
    </row>
    <row r="242" spans="1:4" s="1" customFormat="1" x14ac:dyDescent="0.25">
      <c r="A242" s="10">
        <v>42606</v>
      </c>
      <c r="B242" s="56">
        <v>84.427083333333329</v>
      </c>
      <c r="C242" s="129">
        <v>24.395833333333325</v>
      </c>
      <c r="D242" s="105">
        <v>892.40625</v>
      </c>
    </row>
    <row r="243" spans="1:4" s="1" customFormat="1" x14ac:dyDescent="0.25">
      <c r="A243" s="10">
        <v>42607</v>
      </c>
      <c r="B243" s="56">
        <v>79.4375</v>
      </c>
      <c r="C243" s="129">
        <v>24.169791666666665</v>
      </c>
      <c r="D243" s="105">
        <v>895.61458333333337</v>
      </c>
    </row>
    <row r="244" spans="1:4" s="1" customFormat="1" x14ac:dyDescent="0.25">
      <c r="A244" s="10">
        <v>42608</v>
      </c>
      <c r="B244" s="56">
        <v>71.875</v>
      </c>
      <c r="C244" s="129">
        <v>23.708333333333325</v>
      </c>
      <c r="D244" s="105">
        <v>963.90625</v>
      </c>
    </row>
    <row r="245" spans="1:4" s="1" customFormat="1" x14ac:dyDescent="0.25">
      <c r="A245" s="10">
        <v>42609</v>
      </c>
      <c r="B245" s="56">
        <v>66.291666666666671</v>
      </c>
      <c r="C245" s="129">
        <v>23.204166666666666</v>
      </c>
      <c r="D245" s="105">
        <v>970.57291666666663</v>
      </c>
    </row>
    <row r="246" spans="1:4" s="1" customFormat="1" x14ac:dyDescent="0.25">
      <c r="A246" s="10">
        <v>42610</v>
      </c>
      <c r="B246" s="56">
        <v>62.666666666666664</v>
      </c>
      <c r="C246" s="129">
        <v>23.187499999999996</v>
      </c>
      <c r="D246" s="105">
        <v>1000.9583333333334</v>
      </c>
    </row>
    <row r="247" spans="1:4" s="1" customFormat="1" x14ac:dyDescent="0.25">
      <c r="A247" s="10">
        <v>42611</v>
      </c>
      <c r="B247" s="56">
        <v>63.364583333333336</v>
      </c>
      <c r="C247" s="129">
        <v>23.366666666666674</v>
      </c>
      <c r="D247" s="105">
        <v>982.75</v>
      </c>
    </row>
    <row r="248" spans="1:4" s="1" customFormat="1" x14ac:dyDescent="0.25">
      <c r="A248" s="10">
        <v>42612</v>
      </c>
      <c r="B248" s="56">
        <v>67.541666666666671</v>
      </c>
      <c r="C248" s="129">
        <v>23.462499999999995</v>
      </c>
      <c r="D248" s="105">
        <v>918.61458333333337</v>
      </c>
    </row>
    <row r="249" spans="1:4" s="1" customFormat="1" x14ac:dyDescent="0.25">
      <c r="A249" s="10">
        <v>42613</v>
      </c>
      <c r="B249" s="56">
        <v>66.104166666666671</v>
      </c>
      <c r="C249" s="129">
        <v>23.881249999999998</v>
      </c>
      <c r="D249" s="105">
        <v>916</v>
      </c>
    </row>
    <row r="250" spans="1:4" s="1" customFormat="1" x14ac:dyDescent="0.25">
      <c r="A250" s="10">
        <v>42614</v>
      </c>
      <c r="B250" s="56">
        <v>72.09375</v>
      </c>
      <c r="C250" s="129">
        <v>23.362499999999997</v>
      </c>
      <c r="D250" s="105">
        <v>899</v>
      </c>
    </row>
    <row r="251" spans="1:4" s="1" customFormat="1" x14ac:dyDescent="0.25">
      <c r="A251" s="10">
        <v>42615</v>
      </c>
      <c r="B251" s="56">
        <v>70.708333333333329</v>
      </c>
      <c r="C251" s="129">
        <v>23.246874999999999</v>
      </c>
      <c r="D251" s="105">
        <v>893.77083333333337</v>
      </c>
    </row>
    <row r="252" spans="1:4" s="1" customFormat="1" x14ac:dyDescent="0.25">
      <c r="A252" s="10">
        <v>42616</v>
      </c>
      <c r="B252" s="56">
        <v>61.114583333333336</v>
      </c>
      <c r="C252" s="129">
        <v>23.052083333333332</v>
      </c>
      <c r="D252" s="105">
        <v>1022.1666666666666</v>
      </c>
    </row>
    <row r="253" spans="1:4" s="1" customFormat="1" x14ac:dyDescent="0.25">
      <c r="A253" s="10">
        <v>42617</v>
      </c>
      <c r="B253" s="56">
        <v>55.614583333333336</v>
      </c>
      <c r="C253" s="129">
        <v>21.371875000000003</v>
      </c>
      <c r="D253" s="105">
        <v>1017.5104166666666</v>
      </c>
    </row>
    <row r="254" spans="1:4" s="1" customFormat="1" x14ac:dyDescent="0.25">
      <c r="A254" s="10">
        <v>42618</v>
      </c>
      <c r="B254" s="56">
        <v>54.822916666666664</v>
      </c>
      <c r="C254" s="129">
        <v>20.96875</v>
      </c>
      <c r="D254" s="105">
        <v>965.86458333333337</v>
      </c>
    </row>
    <row r="255" spans="1:4" s="1" customFormat="1" x14ac:dyDescent="0.25">
      <c r="A255" s="10">
        <v>42619</v>
      </c>
      <c r="B255" s="56">
        <v>57.145833333333336</v>
      </c>
      <c r="C255" s="129">
        <v>21.336458333333322</v>
      </c>
      <c r="D255" s="105">
        <v>950.80208333333337</v>
      </c>
    </row>
    <row r="256" spans="1:4" s="1" customFormat="1" x14ac:dyDescent="0.25">
      <c r="A256" s="10">
        <v>42620</v>
      </c>
      <c r="B256" s="56">
        <v>53.489583333333336</v>
      </c>
      <c r="C256" s="129">
        <v>22.128124999999997</v>
      </c>
      <c r="D256" s="105">
        <v>962.27083333333337</v>
      </c>
    </row>
    <row r="257" spans="1:4" s="1" customFormat="1" x14ac:dyDescent="0.25">
      <c r="A257" s="10">
        <v>42621</v>
      </c>
      <c r="B257" s="56">
        <v>42.020833333333336</v>
      </c>
      <c r="C257" s="129">
        <v>23.037500000000005</v>
      </c>
      <c r="D257" s="105">
        <v>1098.2291666666667</v>
      </c>
    </row>
    <row r="258" spans="1:4" s="1" customFormat="1" x14ac:dyDescent="0.25">
      <c r="A258" s="10">
        <v>42622</v>
      </c>
      <c r="B258" s="56">
        <v>36.260416666666664</v>
      </c>
      <c r="C258" s="129">
        <v>23.117708333333326</v>
      </c>
      <c r="D258" s="105">
        <v>1175.3125</v>
      </c>
    </row>
    <row r="259" spans="1:4" s="1" customFormat="1" x14ac:dyDescent="0.25">
      <c r="A259" s="10">
        <v>42623</v>
      </c>
      <c r="B259" s="56">
        <v>33.739583333333336</v>
      </c>
      <c r="C259" s="129">
        <v>23.732291666666665</v>
      </c>
      <c r="D259" s="105">
        <v>1257.0833333333333</v>
      </c>
    </row>
    <row r="260" spans="1:4" s="1" customFormat="1" x14ac:dyDescent="0.25">
      <c r="A260" s="10">
        <v>42624</v>
      </c>
      <c r="B260" s="56">
        <v>42.708333333333336</v>
      </c>
      <c r="C260" s="129">
        <v>24.085416666666671</v>
      </c>
      <c r="D260" s="105">
        <v>1248.4375</v>
      </c>
    </row>
    <row r="261" spans="1:4" s="1" customFormat="1" x14ac:dyDescent="0.25">
      <c r="A261" s="10">
        <v>42625</v>
      </c>
      <c r="B261" s="56">
        <v>56.614583333333336</v>
      </c>
      <c r="C261" s="129">
        <v>22.688541666666666</v>
      </c>
      <c r="D261" s="105">
        <v>968.85416666666663</v>
      </c>
    </row>
    <row r="262" spans="1:4" s="1" customFormat="1" x14ac:dyDescent="0.25">
      <c r="A262" s="10">
        <v>42626</v>
      </c>
      <c r="B262" s="56">
        <v>67.947916666666671</v>
      </c>
      <c r="C262" s="129">
        <v>20.270833333333332</v>
      </c>
      <c r="D262" s="105">
        <v>954.85416666666663</v>
      </c>
    </row>
    <row r="263" spans="1:4" s="1" customFormat="1" x14ac:dyDescent="0.25">
      <c r="A263" s="10">
        <v>42627</v>
      </c>
      <c r="B263" s="56">
        <v>66.395833333333329</v>
      </c>
      <c r="C263" s="129">
        <v>19.987499999999997</v>
      </c>
      <c r="D263" s="105">
        <v>1016.8854166666666</v>
      </c>
    </row>
    <row r="264" spans="1:4" s="1" customFormat="1" x14ac:dyDescent="0.25">
      <c r="A264" s="10">
        <v>42628</v>
      </c>
      <c r="B264" s="56">
        <v>61.385416666666664</v>
      </c>
      <c r="C264" s="129">
        <v>20.698958333333334</v>
      </c>
      <c r="D264" s="105">
        <v>1036.2395833333333</v>
      </c>
    </row>
    <row r="265" spans="1:4" s="1" customFormat="1" x14ac:dyDescent="0.25">
      <c r="A265" s="10">
        <v>42629</v>
      </c>
      <c r="B265" s="56">
        <v>60.145833333333336</v>
      </c>
      <c r="C265" s="129">
        <v>21.178124999999998</v>
      </c>
      <c r="D265" s="105">
        <v>1041.6666666666667</v>
      </c>
    </row>
    <row r="266" spans="1:4" s="1" customFormat="1" x14ac:dyDescent="0.25">
      <c r="A266" s="10">
        <v>42630</v>
      </c>
      <c r="B266" s="56">
        <v>54.333333333333336</v>
      </c>
      <c r="C266" s="129">
        <v>21.980208333333334</v>
      </c>
      <c r="D266" s="105">
        <v>1120.9375</v>
      </c>
    </row>
    <row r="267" spans="1:4" s="1" customFormat="1" x14ac:dyDescent="0.25">
      <c r="A267" s="10">
        <v>42631</v>
      </c>
      <c r="B267" s="56">
        <v>52</v>
      </c>
      <c r="C267" s="129">
        <v>22.708333333333329</v>
      </c>
      <c r="D267" s="105">
        <v>1097.9166666666667</v>
      </c>
    </row>
    <row r="268" spans="1:4" s="1" customFormat="1" x14ac:dyDescent="0.25">
      <c r="A268" s="10">
        <v>42632</v>
      </c>
      <c r="B268" s="56">
        <v>58.197916666666664</v>
      </c>
      <c r="C268" s="129">
        <v>23.303124999999994</v>
      </c>
      <c r="D268" s="105">
        <v>1015.4895833333334</v>
      </c>
    </row>
    <row r="269" spans="1:4" s="1" customFormat="1" x14ac:dyDescent="0.25">
      <c r="A269" s="10">
        <v>42633</v>
      </c>
      <c r="B269" s="56">
        <v>67.875</v>
      </c>
      <c r="C269" s="129">
        <v>23.406250000000004</v>
      </c>
      <c r="D269" s="105">
        <v>891.51041666666663</v>
      </c>
    </row>
    <row r="270" spans="1:4" s="1" customFormat="1" x14ac:dyDescent="0.25">
      <c r="A270" s="10">
        <v>42634</v>
      </c>
      <c r="B270" s="56">
        <v>64.729166666666671</v>
      </c>
      <c r="C270" s="129">
        <v>22.642708333333335</v>
      </c>
      <c r="D270" s="105">
        <v>946.39583333333337</v>
      </c>
    </row>
    <row r="271" spans="1:4" s="1" customFormat="1" x14ac:dyDescent="0.25">
      <c r="A271" s="10">
        <v>42635</v>
      </c>
      <c r="B271" s="56">
        <v>47.520833333333336</v>
      </c>
      <c r="C271" s="129">
        <v>19.744791666666664</v>
      </c>
      <c r="D271" s="105">
        <v>1100.1041666666667</v>
      </c>
    </row>
    <row r="272" spans="1:4" s="1" customFormat="1" x14ac:dyDescent="0.25">
      <c r="A272" s="10">
        <v>42636</v>
      </c>
      <c r="B272" s="56">
        <v>38.041666666666664</v>
      </c>
      <c r="C272" s="129">
        <v>18.609375</v>
      </c>
      <c r="D272" s="105">
        <v>1265.4166666666667</v>
      </c>
    </row>
    <row r="273" spans="1:4" s="1" customFormat="1" x14ac:dyDescent="0.25">
      <c r="A273" s="10">
        <v>42637</v>
      </c>
      <c r="B273" s="56">
        <v>40.072916666666664</v>
      </c>
      <c r="C273" s="129">
        <v>19.351041666666667</v>
      </c>
      <c r="D273" s="105">
        <v>1284.6875</v>
      </c>
    </row>
    <row r="274" spans="1:4" s="1" customFormat="1" x14ac:dyDescent="0.25">
      <c r="A274" s="10">
        <v>42638</v>
      </c>
      <c r="B274" s="56">
        <v>49.208333333333336</v>
      </c>
      <c r="C274" s="129">
        <v>20.588541666666668</v>
      </c>
      <c r="D274" s="105">
        <v>1096.5625</v>
      </c>
    </row>
    <row r="275" spans="1:4" s="1" customFormat="1" x14ac:dyDescent="0.25">
      <c r="A275" s="10">
        <v>42639</v>
      </c>
      <c r="B275" s="56">
        <v>56.479166666666664</v>
      </c>
      <c r="C275" s="129">
        <v>21.580208333333331</v>
      </c>
      <c r="D275" s="105">
        <v>1020.53125</v>
      </c>
    </row>
    <row r="276" spans="1:4" s="1" customFormat="1" x14ac:dyDescent="0.25">
      <c r="A276" s="10">
        <v>42640</v>
      </c>
      <c r="B276" s="56">
        <v>63.802083333333336</v>
      </c>
      <c r="C276" s="129">
        <v>22.223958333333329</v>
      </c>
      <c r="D276" s="105">
        <v>1019.3020833333334</v>
      </c>
    </row>
    <row r="277" spans="1:4" s="1" customFormat="1" x14ac:dyDescent="0.25">
      <c r="A277" s="10">
        <v>42641</v>
      </c>
      <c r="B277" s="56">
        <v>53.770833333333336</v>
      </c>
      <c r="C277" s="129">
        <v>22.423958333333335</v>
      </c>
      <c r="D277" s="105">
        <v>1136.4583333333333</v>
      </c>
    </row>
    <row r="278" spans="1:4" s="1" customFormat="1" x14ac:dyDescent="0.25">
      <c r="A278" s="10">
        <v>42642</v>
      </c>
      <c r="B278" s="56">
        <v>39.0625</v>
      </c>
      <c r="C278" s="129">
        <v>22.207291666666663</v>
      </c>
      <c r="D278" s="105">
        <v>1287.7083333333333</v>
      </c>
    </row>
    <row r="279" spans="1:4" s="1" customFormat="1" x14ac:dyDescent="0.25">
      <c r="A279" s="10">
        <v>42643</v>
      </c>
      <c r="B279" s="56">
        <v>35.270833333333336</v>
      </c>
      <c r="C279" s="129">
        <v>20.738541666666666</v>
      </c>
      <c r="D279" s="105">
        <v>1322.1875</v>
      </c>
    </row>
    <row r="280" spans="1:4" s="1" customFormat="1" x14ac:dyDescent="0.25">
      <c r="A280" s="10">
        <v>42644</v>
      </c>
      <c r="B280" s="56">
        <v>30.873684210526317</v>
      </c>
      <c r="C280" s="129">
        <v>18.947368421052627</v>
      </c>
      <c r="D280" s="105">
        <v>1429.0526315789473</v>
      </c>
    </row>
    <row r="281" spans="1:4" s="1" customFormat="1" x14ac:dyDescent="0.25">
      <c r="A281" s="10">
        <v>42645</v>
      </c>
      <c r="B281" s="56">
        <v>28.197916666666668</v>
      </c>
      <c r="C281" s="129">
        <v>18.02708333333333</v>
      </c>
      <c r="D281" s="105">
        <v>1487.0833333333333</v>
      </c>
    </row>
    <row r="282" spans="1:4" s="1" customFormat="1" x14ac:dyDescent="0.25">
      <c r="A282" s="10">
        <v>42646</v>
      </c>
      <c r="B282" s="56">
        <v>31.458333333333332</v>
      </c>
      <c r="C282" s="129">
        <v>16.970833333333328</v>
      </c>
      <c r="D282" s="105">
        <v>1470.9375</v>
      </c>
    </row>
    <row r="283" spans="1:4" s="1" customFormat="1" x14ac:dyDescent="0.25">
      <c r="A283" s="10">
        <v>42647</v>
      </c>
      <c r="B283" s="56">
        <v>35.916666666666664</v>
      </c>
      <c r="C283" s="129">
        <v>17.081249999999997</v>
      </c>
      <c r="D283" s="105">
        <v>1395.3125</v>
      </c>
    </row>
    <row r="284" spans="1:4" s="1" customFormat="1" x14ac:dyDescent="0.25">
      <c r="A284" s="10">
        <v>42648</v>
      </c>
      <c r="B284" s="56">
        <v>36.166666666666664</v>
      </c>
      <c r="C284" s="129">
        <v>17.104301075268811</v>
      </c>
      <c r="D284" s="105">
        <v>1390</v>
      </c>
    </row>
    <row r="285" spans="1:4" s="1" customFormat="1" x14ac:dyDescent="0.25">
      <c r="A285" s="10">
        <v>42649</v>
      </c>
      <c r="B285" s="56">
        <v>30.822916666666668</v>
      </c>
      <c r="C285" s="129">
        <v>16.978124999999991</v>
      </c>
      <c r="D285" s="105">
        <v>1436.3541666666667</v>
      </c>
    </row>
    <row r="286" spans="1:4" s="1" customFormat="1" x14ac:dyDescent="0.25">
      <c r="A286" s="10">
        <v>42650</v>
      </c>
      <c r="B286" s="56">
        <v>31.104166666666668</v>
      </c>
      <c r="C286" s="129">
        <v>17.342708333333331</v>
      </c>
      <c r="D286" s="105">
        <v>1546.4583333333333</v>
      </c>
    </row>
    <row r="287" spans="1:4" s="1" customFormat="1" x14ac:dyDescent="0.25">
      <c r="A287" s="10">
        <v>42651</v>
      </c>
      <c r="B287" s="56">
        <v>33.489583333333336</v>
      </c>
      <c r="C287" s="129">
        <v>17.964583333333337</v>
      </c>
      <c r="D287" s="105">
        <v>1507.1875</v>
      </c>
    </row>
    <row r="288" spans="1:4" s="1" customFormat="1" x14ac:dyDescent="0.25">
      <c r="A288" s="10">
        <v>42652</v>
      </c>
      <c r="B288" s="56">
        <v>32.052083333333336</v>
      </c>
      <c r="C288" s="129">
        <v>18.790625000000006</v>
      </c>
      <c r="D288" s="105">
        <v>1509.2708333333333</v>
      </c>
    </row>
    <row r="289" spans="1:4" s="1" customFormat="1" x14ac:dyDescent="0.25">
      <c r="A289" s="10">
        <v>42653</v>
      </c>
      <c r="B289" s="56">
        <v>29.916666666666668</v>
      </c>
      <c r="C289" s="129">
        <v>19.347916666666659</v>
      </c>
      <c r="D289" s="105">
        <v>1541.7708333333333</v>
      </c>
    </row>
    <row r="290" spans="1:4" s="1" customFormat="1" x14ac:dyDescent="0.25">
      <c r="A290" s="10">
        <v>42654</v>
      </c>
      <c r="B290" s="56">
        <v>30.989583333333332</v>
      </c>
      <c r="C290" s="129">
        <v>18.981249999999999</v>
      </c>
      <c r="D290" s="105">
        <v>1540.4166666666667</v>
      </c>
    </row>
    <row r="291" spans="1:4" s="1" customFormat="1" x14ac:dyDescent="0.25">
      <c r="A291" s="10">
        <v>42655</v>
      </c>
      <c r="B291" s="56">
        <v>42.635416666666664</v>
      </c>
      <c r="C291" s="129">
        <v>18.663541666666667</v>
      </c>
      <c r="D291" s="105">
        <v>1496.1458333333333</v>
      </c>
    </row>
    <row r="292" spans="1:4" s="1" customFormat="1" x14ac:dyDescent="0.25">
      <c r="A292" s="10">
        <v>42656</v>
      </c>
      <c r="B292" s="56">
        <v>53.625</v>
      </c>
      <c r="C292" s="129">
        <v>18.516666666666659</v>
      </c>
      <c r="D292" s="105">
        <v>1349.1666666666667</v>
      </c>
    </row>
    <row r="293" spans="1:4" s="1" customFormat="1" x14ac:dyDescent="0.25">
      <c r="A293" s="10">
        <v>42657</v>
      </c>
      <c r="B293" s="56">
        <v>58.96875</v>
      </c>
      <c r="C293" s="129">
        <v>18.290624999999988</v>
      </c>
      <c r="D293" s="105">
        <v>1241.1458333333333</v>
      </c>
    </row>
    <row r="294" spans="1:4" s="1" customFormat="1" x14ac:dyDescent="0.25">
      <c r="A294" s="10">
        <v>42658</v>
      </c>
      <c r="B294" s="56">
        <v>58.427083333333336</v>
      </c>
      <c r="C294" s="129">
        <v>19.054166666666664</v>
      </c>
      <c r="D294" s="105">
        <v>1312.7083333333333</v>
      </c>
    </row>
    <row r="295" spans="1:4" s="1" customFormat="1" x14ac:dyDescent="0.25">
      <c r="A295" s="10">
        <v>42659</v>
      </c>
      <c r="B295" s="56">
        <v>55.604166666666664</v>
      </c>
      <c r="C295" s="129">
        <v>19.395833333333336</v>
      </c>
      <c r="D295" s="105">
        <v>1407.0833333333333</v>
      </c>
    </row>
    <row r="296" spans="1:4" s="1" customFormat="1" x14ac:dyDescent="0.25">
      <c r="A296" s="10">
        <v>42660</v>
      </c>
      <c r="B296" s="56">
        <v>61.40625</v>
      </c>
      <c r="C296" s="129">
        <v>18.525000000000002</v>
      </c>
      <c r="D296" s="105">
        <v>1398.4375</v>
      </c>
    </row>
    <row r="297" spans="1:4" s="1" customFormat="1" x14ac:dyDescent="0.25">
      <c r="A297" s="10">
        <v>42661</v>
      </c>
      <c r="B297" s="56">
        <v>65.708333333333329</v>
      </c>
      <c r="C297" s="129">
        <v>17.316666666666666</v>
      </c>
      <c r="D297" s="105">
        <v>1291.3541666666667</v>
      </c>
    </row>
    <row r="298" spans="1:4" s="1" customFormat="1" x14ac:dyDescent="0.25">
      <c r="A298" s="10">
        <v>42662</v>
      </c>
      <c r="B298" s="56">
        <v>68.614583333333329</v>
      </c>
      <c r="C298" s="129">
        <v>16.540624999999995</v>
      </c>
      <c r="D298" s="105">
        <v>1357.3958333333333</v>
      </c>
    </row>
    <row r="299" spans="1:4" s="1" customFormat="1" x14ac:dyDescent="0.25">
      <c r="A299" s="10">
        <v>42663</v>
      </c>
      <c r="B299" s="56">
        <v>70.854166666666671</v>
      </c>
      <c r="C299" s="129">
        <v>16.508333333333336</v>
      </c>
      <c r="D299" s="105">
        <v>1383.0208333333333</v>
      </c>
    </row>
    <row r="300" spans="1:4" s="1" customFormat="1" x14ac:dyDescent="0.25">
      <c r="A300" s="10">
        <v>42664</v>
      </c>
      <c r="B300" s="56">
        <v>74.260416666666671</v>
      </c>
      <c r="C300" s="129">
        <v>16.952083333333331</v>
      </c>
      <c r="D300" s="105">
        <v>1355.3125</v>
      </c>
    </row>
    <row r="301" spans="1:4" s="1" customFormat="1" x14ac:dyDescent="0.25">
      <c r="A301" s="10">
        <v>42665</v>
      </c>
      <c r="B301" s="56">
        <v>70.510416666666671</v>
      </c>
      <c r="C301" s="129">
        <v>17.421874999999993</v>
      </c>
      <c r="D301" s="105">
        <v>1398.5416666666667</v>
      </c>
    </row>
    <row r="302" spans="1:4" s="1" customFormat="1" x14ac:dyDescent="0.25">
      <c r="A302" s="10">
        <v>42666</v>
      </c>
      <c r="B302" s="56">
        <v>66.864583333333329</v>
      </c>
      <c r="C302" s="129">
        <v>17.859375000000004</v>
      </c>
      <c r="D302" s="105">
        <v>1475.1041666666667</v>
      </c>
    </row>
    <row r="303" spans="1:4" s="1" customFormat="1" x14ac:dyDescent="0.25">
      <c r="A303" s="10">
        <v>42667</v>
      </c>
      <c r="B303" s="56">
        <v>73.65625</v>
      </c>
      <c r="C303" s="129">
        <v>18.168749999999996</v>
      </c>
      <c r="D303" s="105">
        <v>1432.8125</v>
      </c>
    </row>
    <row r="304" spans="1:4" s="1" customFormat="1" x14ac:dyDescent="0.25">
      <c r="A304" s="10">
        <v>42668</v>
      </c>
      <c r="B304" s="56">
        <v>77.895833333333329</v>
      </c>
      <c r="C304" s="129">
        <v>17.98020833333333</v>
      </c>
      <c r="D304" s="105">
        <v>1395.1041666666667</v>
      </c>
    </row>
    <row r="305" spans="1:4" s="1" customFormat="1" x14ac:dyDescent="0.25">
      <c r="A305" s="10">
        <v>42669</v>
      </c>
      <c r="B305" s="56">
        <v>72.8125</v>
      </c>
      <c r="C305" s="129">
        <v>17.784374999999994</v>
      </c>
      <c r="D305" s="105">
        <v>1467.0833333333333</v>
      </c>
    </row>
    <row r="306" spans="1:4" s="1" customFormat="1" x14ac:dyDescent="0.25">
      <c r="A306" s="10">
        <v>42670</v>
      </c>
      <c r="B306" s="56">
        <v>64.416666666666671</v>
      </c>
      <c r="C306" s="129">
        <v>17.452083333333324</v>
      </c>
      <c r="D306" s="105">
        <v>1516.5625</v>
      </c>
    </row>
    <row r="307" spans="1:4" s="1" customFormat="1" x14ac:dyDescent="0.25">
      <c r="A307" s="10">
        <v>42671</v>
      </c>
      <c r="B307" s="56">
        <v>69.583333333333329</v>
      </c>
      <c r="C307" s="129">
        <v>17.678125000000009</v>
      </c>
      <c r="D307" s="105">
        <v>1491.25</v>
      </c>
    </row>
    <row r="308" spans="1:4" s="1" customFormat="1" x14ac:dyDescent="0.25">
      <c r="A308" s="10">
        <v>42672</v>
      </c>
      <c r="B308" s="56">
        <v>83.8125</v>
      </c>
      <c r="C308" s="129">
        <v>18.354166666666675</v>
      </c>
      <c r="D308" s="105">
        <v>1424.2708333333333</v>
      </c>
    </row>
    <row r="309" spans="1:4" s="1" customFormat="1" x14ac:dyDescent="0.25">
      <c r="A309" s="10">
        <v>42673</v>
      </c>
      <c r="B309" s="56">
        <v>108.32291666666667</v>
      </c>
      <c r="C309" s="129">
        <v>18.425000000000004</v>
      </c>
      <c r="D309" s="105">
        <v>1197.9166666666667</v>
      </c>
    </row>
    <row r="310" spans="1:4" s="1" customFormat="1" x14ac:dyDescent="0.25">
      <c r="A310" s="10">
        <v>42674</v>
      </c>
      <c r="B310" s="56">
        <v>127.59375</v>
      </c>
      <c r="C310" s="129">
        <v>17.559374999999992</v>
      </c>
      <c r="D310" s="105">
        <v>1239.2708333333333</v>
      </c>
    </row>
    <row r="311" spans="1:4" s="1" customFormat="1" x14ac:dyDescent="0.25">
      <c r="A311" s="10">
        <v>42675</v>
      </c>
      <c r="B311" s="56">
        <v>131.48958333333334</v>
      </c>
      <c r="C311" s="129">
        <v>17.159375000000004</v>
      </c>
      <c r="D311" s="105">
        <v>1261.9791666666667</v>
      </c>
    </row>
    <row r="312" spans="1:4" s="1" customFormat="1" x14ac:dyDescent="0.25">
      <c r="A312" s="10">
        <v>42676</v>
      </c>
      <c r="B312" s="56">
        <v>120.72916666666667</v>
      </c>
      <c r="C312" s="129">
        <v>16.325000000000006</v>
      </c>
      <c r="D312" s="105">
        <v>1405.7291666666667</v>
      </c>
    </row>
    <row r="313" spans="1:4" s="1" customFormat="1" x14ac:dyDescent="0.25">
      <c r="A313" s="10">
        <v>42677</v>
      </c>
      <c r="B313" s="56">
        <v>97.791666666666671</v>
      </c>
      <c r="C313" s="129">
        <v>15.997916666666667</v>
      </c>
      <c r="D313" s="105">
        <v>1495.5208333333333</v>
      </c>
    </row>
    <row r="314" spans="1:4" s="1" customFormat="1" x14ac:dyDescent="0.25">
      <c r="A314" s="10">
        <v>42678</v>
      </c>
      <c r="B314" s="56">
        <v>79.177083333333329</v>
      </c>
      <c r="C314" s="129">
        <v>16.023958333333336</v>
      </c>
      <c r="D314" s="105">
        <v>1516.875</v>
      </c>
    </row>
    <row r="315" spans="1:4" s="1" customFormat="1" x14ac:dyDescent="0.25">
      <c r="A315" s="10">
        <v>42679</v>
      </c>
      <c r="B315" s="56">
        <v>73.916666666666671</v>
      </c>
      <c r="C315" s="129">
        <v>16.118749999999988</v>
      </c>
      <c r="D315" s="105">
        <v>1483.6458333333333</v>
      </c>
    </row>
    <row r="316" spans="1:4" s="1" customFormat="1" x14ac:dyDescent="0.25">
      <c r="A316" s="10">
        <v>42680</v>
      </c>
      <c r="B316" s="56">
        <v>80.16</v>
      </c>
      <c r="C316" s="129">
        <v>16.488000000000003</v>
      </c>
      <c r="D316" s="105">
        <v>1417</v>
      </c>
    </row>
    <row r="317" spans="1:4" s="1" customFormat="1" x14ac:dyDescent="0.25">
      <c r="A317" s="10">
        <v>42681</v>
      </c>
      <c r="B317" s="56">
        <v>84.854166666666671</v>
      </c>
      <c r="C317" s="129">
        <v>17.042708333333341</v>
      </c>
      <c r="D317" s="105">
        <v>1381.1458333333333</v>
      </c>
    </row>
    <row r="318" spans="1:4" s="1" customFormat="1" x14ac:dyDescent="0.25">
      <c r="A318" s="10">
        <v>42682</v>
      </c>
      <c r="B318" s="56">
        <v>83.958333333333329</v>
      </c>
      <c r="C318" s="129">
        <v>17.133333333333336</v>
      </c>
      <c r="D318" s="105">
        <v>1397.0833333333333</v>
      </c>
    </row>
    <row r="319" spans="1:4" s="1" customFormat="1" x14ac:dyDescent="0.25">
      <c r="A319" s="10">
        <v>42683</v>
      </c>
      <c r="B319" s="56">
        <v>89.854166666666671</v>
      </c>
      <c r="C319" s="129">
        <v>17.188541666666669</v>
      </c>
      <c r="D319" s="105">
        <v>1367.0833333333333</v>
      </c>
    </row>
    <row r="320" spans="1:4" s="1" customFormat="1" x14ac:dyDescent="0.25">
      <c r="A320" s="10">
        <v>42684</v>
      </c>
      <c r="B320" s="56">
        <v>94.416666666666671</v>
      </c>
      <c r="C320" s="129">
        <v>17.203125000000004</v>
      </c>
      <c r="D320" s="105">
        <v>1342.9166666666667</v>
      </c>
    </row>
    <row r="321" spans="1:4" s="1" customFormat="1" x14ac:dyDescent="0.25">
      <c r="A321" s="10">
        <v>42685</v>
      </c>
      <c r="B321" s="56">
        <v>91</v>
      </c>
      <c r="C321" s="129">
        <v>17.506250000000005</v>
      </c>
      <c r="D321" s="105">
        <v>1399.8958333333333</v>
      </c>
    </row>
    <row r="322" spans="1:4" s="1" customFormat="1" x14ac:dyDescent="0.25">
      <c r="A322" s="10">
        <v>42686</v>
      </c>
      <c r="B322" s="56">
        <v>86.5</v>
      </c>
      <c r="C322" s="129">
        <v>17.785416666666659</v>
      </c>
      <c r="D322" s="105">
        <v>1423.9583333333333</v>
      </c>
    </row>
    <row r="323" spans="1:4" s="1" customFormat="1" x14ac:dyDescent="0.25">
      <c r="A323" s="10">
        <v>42687</v>
      </c>
      <c r="B323" s="56">
        <v>82.885416666666671</v>
      </c>
      <c r="C323" s="129">
        <v>17.277083333333334</v>
      </c>
      <c r="D323" s="105">
        <v>1444.1666666666667</v>
      </c>
    </row>
    <row r="324" spans="1:4" s="1" customFormat="1" x14ac:dyDescent="0.25">
      <c r="A324" s="10">
        <v>42688</v>
      </c>
      <c r="B324" s="56">
        <v>83.791666666666671</v>
      </c>
      <c r="C324" s="129">
        <v>16.779166666666661</v>
      </c>
      <c r="D324" s="105">
        <v>1416.4583333333333</v>
      </c>
    </row>
    <row r="325" spans="1:4" s="1" customFormat="1" x14ac:dyDescent="0.25">
      <c r="A325" s="10">
        <v>42689</v>
      </c>
      <c r="B325" s="56">
        <v>91.197916666666671</v>
      </c>
      <c r="C325" s="129">
        <v>16.493749999999999</v>
      </c>
      <c r="D325" s="105">
        <v>1363.125</v>
      </c>
    </row>
    <row r="326" spans="1:4" s="1" customFormat="1" x14ac:dyDescent="0.25">
      <c r="A326" s="10">
        <v>42690</v>
      </c>
      <c r="B326" s="56">
        <v>95.0625</v>
      </c>
      <c r="C326" s="129">
        <v>15.786458333333336</v>
      </c>
      <c r="D326" s="105">
        <v>1363.125</v>
      </c>
    </row>
    <row r="327" spans="1:4" s="1" customFormat="1" x14ac:dyDescent="0.25">
      <c r="A327" s="10">
        <v>42691</v>
      </c>
      <c r="B327" s="56">
        <v>94.4375</v>
      </c>
      <c r="C327" s="129">
        <v>13.693750000000003</v>
      </c>
      <c r="D327" s="105">
        <v>1365.8333333333333</v>
      </c>
    </row>
    <row r="328" spans="1:4" s="1" customFormat="1" x14ac:dyDescent="0.25">
      <c r="A328" s="10">
        <v>42692</v>
      </c>
      <c r="B328" s="56">
        <v>93.770833333333329</v>
      </c>
      <c r="C328" s="129">
        <v>12.48854166666667</v>
      </c>
      <c r="D328" s="105">
        <v>1329.5833333333333</v>
      </c>
    </row>
    <row r="329" spans="1:4" s="1" customFormat="1" x14ac:dyDescent="0.25">
      <c r="A329" s="10">
        <v>42693</v>
      </c>
      <c r="B329" s="56">
        <v>98.583333333333329</v>
      </c>
      <c r="C329" s="129">
        <v>12.323958333333328</v>
      </c>
      <c r="D329" s="105">
        <v>1271.5625</v>
      </c>
    </row>
    <row r="330" spans="1:4" s="1" customFormat="1" x14ac:dyDescent="0.25">
      <c r="A330" s="10">
        <v>42694</v>
      </c>
      <c r="B330" s="56">
        <v>107.5625</v>
      </c>
      <c r="C330" s="129">
        <v>13.233333333333343</v>
      </c>
      <c r="D330" s="105">
        <v>1248.5416666666667</v>
      </c>
    </row>
    <row r="331" spans="1:4" s="1" customFormat="1" x14ac:dyDescent="0.25">
      <c r="A331" s="10">
        <v>42695</v>
      </c>
      <c r="B331" s="56">
        <v>117.40625</v>
      </c>
      <c r="C331" s="129">
        <v>13.557291666666673</v>
      </c>
      <c r="D331" s="105">
        <v>1270.8333333333333</v>
      </c>
    </row>
    <row r="332" spans="1:4" s="1" customFormat="1" x14ac:dyDescent="0.25">
      <c r="A332" s="10">
        <v>42696</v>
      </c>
      <c r="B332" s="56">
        <v>126.90625</v>
      </c>
      <c r="C332" s="129">
        <v>12.939583333333324</v>
      </c>
      <c r="D332" s="105">
        <v>1233.8541666666667</v>
      </c>
    </row>
    <row r="333" spans="1:4" s="1" customFormat="1" x14ac:dyDescent="0.25">
      <c r="A333" s="10">
        <v>42697</v>
      </c>
      <c r="B333" s="56">
        <v>132.22916666666666</v>
      </c>
      <c r="C333" s="129">
        <v>13.090625000000008</v>
      </c>
      <c r="D333" s="105">
        <v>1240.625</v>
      </c>
    </row>
    <row r="334" spans="1:4" s="1" customFormat="1" x14ac:dyDescent="0.25">
      <c r="A334" s="10">
        <v>42698</v>
      </c>
      <c r="B334" s="56">
        <v>133.11458333333334</v>
      </c>
      <c r="C334" s="129">
        <v>12.192708333333336</v>
      </c>
      <c r="D334" s="105">
        <v>1263.8541666666667</v>
      </c>
    </row>
    <row r="335" spans="1:4" s="1" customFormat="1" x14ac:dyDescent="0.25">
      <c r="A335" s="10">
        <v>42699</v>
      </c>
      <c r="B335" s="56">
        <v>132.15625</v>
      </c>
      <c r="C335" s="129">
        <v>11.401041666666677</v>
      </c>
      <c r="D335" s="105">
        <v>1299.6875</v>
      </c>
    </row>
    <row r="336" spans="1:4" s="1" customFormat="1" x14ac:dyDescent="0.25">
      <c r="A336" s="10">
        <v>42700</v>
      </c>
      <c r="B336" s="56">
        <v>136.01041666666666</v>
      </c>
      <c r="C336" s="129">
        <v>10.988541666666668</v>
      </c>
      <c r="D336" s="105">
        <v>1243.9583333333333</v>
      </c>
    </row>
    <row r="337" spans="1:4" s="1" customFormat="1" x14ac:dyDescent="0.25">
      <c r="A337" s="10">
        <v>42701</v>
      </c>
      <c r="B337" s="56">
        <v>140.36458333333334</v>
      </c>
      <c r="C337" s="129">
        <v>11.25104166666666</v>
      </c>
      <c r="D337" s="105">
        <v>1216.4583333333333</v>
      </c>
    </row>
    <row r="338" spans="1:4" s="1" customFormat="1" x14ac:dyDescent="0.25">
      <c r="A338" s="10">
        <v>42702</v>
      </c>
      <c r="B338" s="56">
        <v>140.19791666666666</v>
      </c>
      <c r="C338" s="129">
        <v>11.50625</v>
      </c>
      <c r="D338" s="105">
        <v>1277.8125</v>
      </c>
    </row>
    <row r="339" spans="1:4" s="1" customFormat="1" x14ac:dyDescent="0.25">
      <c r="A339" s="10">
        <v>42703</v>
      </c>
      <c r="B339" s="56">
        <v>137.70833333333334</v>
      </c>
      <c r="C339" s="129">
        <v>11.078125000000005</v>
      </c>
      <c r="D339" s="105">
        <v>1343.5416666666667</v>
      </c>
    </row>
    <row r="340" spans="1:4" s="1" customFormat="1" x14ac:dyDescent="0.25">
      <c r="A340" s="10">
        <v>42704</v>
      </c>
      <c r="B340" s="349">
        <v>135.23958333333334</v>
      </c>
      <c r="C340" s="129">
        <v>10.541489361702125</v>
      </c>
      <c r="D340" s="105">
        <v>1380.6382978723404</v>
      </c>
    </row>
    <row r="341" spans="1:4" s="1" customFormat="1" x14ac:dyDescent="0.25">
      <c r="A341" s="260">
        <v>42705</v>
      </c>
      <c r="B341" s="55">
        <v>130.27083333333334</v>
      </c>
      <c r="C341" s="215">
        <v>10.752083333333339</v>
      </c>
      <c r="D341" s="261">
        <v>1468.125</v>
      </c>
    </row>
    <row r="342" spans="1:4" s="1" customFormat="1" x14ac:dyDescent="0.25">
      <c r="A342" s="260">
        <v>42706</v>
      </c>
      <c r="B342" s="55">
        <v>129.05208333333334</v>
      </c>
      <c r="C342" s="215">
        <v>9.9906249999999961</v>
      </c>
      <c r="D342" s="261">
        <v>1445.2083333333333</v>
      </c>
    </row>
    <row r="343" spans="1:4" s="1" customFormat="1" x14ac:dyDescent="0.25">
      <c r="A343" s="260">
        <v>42707</v>
      </c>
      <c r="B343" s="55">
        <v>132.71875</v>
      </c>
      <c r="C343" s="215">
        <v>9.4354166666666632</v>
      </c>
      <c r="D343" s="261">
        <v>1407.8125</v>
      </c>
    </row>
    <row r="344" spans="1:4" s="1" customFormat="1" x14ac:dyDescent="0.25">
      <c r="A344" s="260">
        <v>42708</v>
      </c>
      <c r="B344" s="55">
        <v>141.625</v>
      </c>
      <c r="C344" s="215">
        <v>9.30833333333333</v>
      </c>
      <c r="D344" s="261">
        <v>1371.5625</v>
      </c>
    </row>
    <row r="345" spans="1:4" s="1" customFormat="1" x14ac:dyDescent="0.25">
      <c r="A345" s="260">
        <v>42709</v>
      </c>
      <c r="B345" s="55">
        <v>152.51041666666666</v>
      </c>
      <c r="C345" s="215">
        <v>9.1968749999999986</v>
      </c>
      <c r="D345" s="261">
        <v>1324.4791666666667</v>
      </c>
    </row>
    <row r="346" spans="1:4" s="1" customFormat="1" x14ac:dyDescent="0.25">
      <c r="A346" s="260">
        <v>42710</v>
      </c>
      <c r="B346" s="55">
        <v>157.71875</v>
      </c>
      <c r="C346" s="215">
        <v>9.6322916666666689</v>
      </c>
      <c r="D346" s="261">
        <v>1408.8541666666667</v>
      </c>
    </row>
    <row r="347" spans="1:4" s="1" customFormat="1" x14ac:dyDescent="0.25">
      <c r="A347" s="260">
        <v>42711</v>
      </c>
      <c r="B347" s="55">
        <v>148.32291666666666</v>
      </c>
      <c r="C347" s="215">
        <v>9.3322916666666682</v>
      </c>
      <c r="D347" s="261">
        <v>1599.6875</v>
      </c>
    </row>
    <row r="348" spans="1:4" s="1" customFormat="1" x14ac:dyDescent="0.25">
      <c r="A348" s="260">
        <v>42712</v>
      </c>
      <c r="B348" s="55">
        <v>133.67708333333334</v>
      </c>
      <c r="C348" s="215">
        <v>10.12083333333335</v>
      </c>
      <c r="D348" s="261">
        <v>1709.1666666666667</v>
      </c>
    </row>
    <row r="349" spans="1:4" s="1" customFormat="1" x14ac:dyDescent="0.25">
      <c r="A349" s="260">
        <v>42713</v>
      </c>
      <c r="B349" s="55">
        <v>126.21875</v>
      </c>
      <c r="C349" s="215">
        <v>11.520833333333323</v>
      </c>
      <c r="D349" s="261">
        <v>1630.1041666666667</v>
      </c>
    </row>
    <row r="350" spans="1:4" s="1" customFormat="1" x14ac:dyDescent="0.25">
      <c r="A350" s="260">
        <v>42714</v>
      </c>
      <c r="B350" s="55">
        <v>123.11458333333333</v>
      </c>
      <c r="C350" s="215">
        <v>12.779166666666663</v>
      </c>
      <c r="D350" s="261">
        <v>1670.8333333333333</v>
      </c>
    </row>
    <row r="351" spans="1:4" s="1" customFormat="1" x14ac:dyDescent="0.25">
      <c r="A351" s="260">
        <v>42715</v>
      </c>
      <c r="B351" s="55">
        <v>118.67708333333333</v>
      </c>
      <c r="C351" s="215">
        <v>13.241666666666662</v>
      </c>
      <c r="D351" s="261">
        <v>1692.6041666666667</v>
      </c>
    </row>
    <row r="352" spans="1:4" s="1" customFormat="1" x14ac:dyDescent="0.25">
      <c r="A352" s="260">
        <v>42716</v>
      </c>
      <c r="B352" s="55">
        <v>111.29166666666667</v>
      </c>
      <c r="C352" s="215">
        <v>12.781250000000005</v>
      </c>
      <c r="D352" s="261">
        <v>1721.3541666666667</v>
      </c>
    </row>
    <row r="353" spans="1:4" s="1" customFormat="1" x14ac:dyDescent="0.25">
      <c r="A353" s="260">
        <v>42717</v>
      </c>
      <c r="B353" s="55">
        <v>103.35416666666667</v>
      </c>
      <c r="C353" s="215">
        <v>12.536458333333337</v>
      </c>
      <c r="D353" s="261">
        <v>1747.5</v>
      </c>
    </row>
    <row r="354" spans="1:4" s="1" customFormat="1" x14ac:dyDescent="0.25">
      <c r="A354" s="260">
        <v>42718</v>
      </c>
      <c r="B354" s="55">
        <v>101.79166666666667</v>
      </c>
      <c r="C354" s="215">
        <v>12.813541666666659</v>
      </c>
      <c r="D354" s="261">
        <v>1740.3125</v>
      </c>
    </row>
    <row r="355" spans="1:4" s="1" customFormat="1" x14ac:dyDescent="0.25">
      <c r="A355" s="260">
        <v>42719</v>
      </c>
      <c r="B355" s="55">
        <v>100.94791666666667</v>
      </c>
      <c r="C355" s="215">
        <v>12.958333333333321</v>
      </c>
      <c r="D355" s="261">
        <v>1704.1666666666667</v>
      </c>
    </row>
    <row r="356" spans="1:4" s="1" customFormat="1" x14ac:dyDescent="0.25">
      <c r="A356" s="260">
        <v>42720</v>
      </c>
      <c r="B356" s="55">
        <v>104.39583333333333</v>
      </c>
      <c r="C356" s="215">
        <v>12.641666666666667</v>
      </c>
      <c r="D356" s="261">
        <v>1718.0208333333333</v>
      </c>
    </row>
    <row r="357" spans="1:4" s="1" customFormat="1" x14ac:dyDescent="0.25">
      <c r="A357" s="260">
        <v>42721</v>
      </c>
      <c r="B357" s="55">
        <v>106.89583333333333</v>
      </c>
      <c r="C357" s="215">
        <v>10.315625000000001</v>
      </c>
      <c r="D357" s="261">
        <v>1648.5416666666667</v>
      </c>
    </row>
    <row r="358" spans="1:4" s="1" customFormat="1" x14ac:dyDescent="0.25">
      <c r="A358" s="260">
        <v>42722</v>
      </c>
      <c r="B358" s="55">
        <v>109.83333333333333</v>
      </c>
      <c r="C358" s="215">
        <v>8.4895833333333304</v>
      </c>
      <c r="D358" s="261">
        <v>1749.5833333333333</v>
      </c>
    </row>
    <row r="359" spans="1:4" s="1" customFormat="1" x14ac:dyDescent="0.25">
      <c r="A359" s="260">
        <v>42723</v>
      </c>
      <c r="B359" s="55">
        <v>97.9375</v>
      </c>
      <c r="C359" s="215">
        <v>7.6447916666666629</v>
      </c>
      <c r="D359" s="261">
        <v>1831.5625</v>
      </c>
    </row>
    <row r="360" spans="1:4" s="1" customFormat="1" x14ac:dyDescent="0.25">
      <c r="A360" s="260">
        <v>42724</v>
      </c>
      <c r="B360" s="55">
        <v>93.677083333333329</v>
      </c>
      <c r="C360" s="215">
        <v>7.7093750000000023</v>
      </c>
      <c r="D360" s="261">
        <v>1920.625</v>
      </c>
    </row>
    <row r="361" spans="1:4" s="1" customFormat="1" x14ac:dyDescent="0.25">
      <c r="A361" s="260">
        <v>42725</v>
      </c>
      <c r="B361" s="55">
        <v>82.416666666666671</v>
      </c>
      <c r="C361" s="215">
        <v>8.3093749999999975</v>
      </c>
      <c r="D361" s="261">
        <v>1991.4583333333333</v>
      </c>
    </row>
    <row r="362" spans="1:4" s="1" customFormat="1" x14ac:dyDescent="0.25">
      <c r="A362" s="260">
        <v>42726</v>
      </c>
      <c r="B362" s="55">
        <v>69.4375</v>
      </c>
      <c r="C362" s="215">
        <v>8.9374999999999964</v>
      </c>
      <c r="D362" s="261">
        <v>1990.8333333333333</v>
      </c>
    </row>
    <row r="363" spans="1:4" s="1" customFormat="1" x14ac:dyDescent="0.25">
      <c r="A363" s="260">
        <v>42727</v>
      </c>
      <c r="B363" s="55">
        <v>65.572916666666671</v>
      </c>
      <c r="C363" s="215">
        <v>9.2916666666666625</v>
      </c>
      <c r="D363" s="261">
        <v>1965</v>
      </c>
    </row>
    <row r="364" spans="1:4" s="1" customFormat="1" x14ac:dyDescent="0.25">
      <c r="A364" s="260">
        <v>42728</v>
      </c>
      <c r="B364" s="55">
        <v>72.854166666666671</v>
      </c>
      <c r="C364" s="215">
        <v>9.0677083333333304</v>
      </c>
      <c r="D364" s="261">
        <v>1973.4375</v>
      </c>
    </row>
    <row r="365" spans="1:4" s="1" customFormat="1" x14ac:dyDescent="0.25">
      <c r="A365" s="260">
        <v>42729</v>
      </c>
      <c r="B365" s="55">
        <v>75.84375</v>
      </c>
      <c r="C365" s="215">
        <v>8.3177083333333339</v>
      </c>
      <c r="D365" s="261">
        <v>2004.6875</v>
      </c>
    </row>
    <row r="366" spans="1:4" s="1" customFormat="1" x14ac:dyDescent="0.25">
      <c r="A366" s="260">
        <v>42730</v>
      </c>
      <c r="B366" s="55">
        <v>75.927083333333329</v>
      </c>
      <c r="C366" s="215">
        <v>7.9354166666666694</v>
      </c>
      <c r="D366" s="261">
        <v>2030.7291666666667</v>
      </c>
    </row>
    <row r="367" spans="1:4" s="1" customFormat="1" x14ac:dyDescent="0.25">
      <c r="A367" s="260">
        <v>42731</v>
      </c>
      <c r="B367" s="55">
        <v>75.291666666666671</v>
      </c>
      <c r="C367" s="215">
        <v>7.8958333333333321</v>
      </c>
      <c r="D367" s="261">
        <v>2039.4791666666667</v>
      </c>
    </row>
    <row r="368" spans="1:4" s="1" customFormat="1" x14ac:dyDescent="0.25">
      <c r="A368" s="260">
        <v>42732</v>
      </c>
      <c r="B368" s="55">
        <v>64.197916666666671</v>
      </c>
      <c r="C368" s="215">
        <v>8.0718750000000004</v>
      </c>
      <c r="D368" s="261">
        <v>2067.3958333333335</v>
      </c>
    </row>
    <row r="369" spans="1:5" s="1" customFormat="1" x14ac:dyDescent="0.25">
      <c r="A369" s="260">
        <v>42733</v>
      </c>
      <c r="B369" s="55">
        <v>60.229166666666664</v>
      </c>
      <c r="C369" s="215">
        <v>8.3781249999999954</v>
      </c>
      <c r="D369" s="261">
        <v>2066.1458333333335</v>
      </c>
    </row>
    <row r="370" spans="1:5" s="1" customFormat="1" x14ac:dyDescent="0.25">
      <c r="A370" s="260">
        <v>42734</v>
      </c>
      <c r="B370" s="55">
        <v>57.96875</v>
      </c>
      <c r="C370" s="215">
        <v>8.84791666666667</v>
      </c>
      <c r="D370" s="261">
        <v>2001.4583333333333</v>
      </c>
    </row>
    <row r="371" spans="1:5" x14ac:dyDescent="0.2">
      <c r="A371" s="262">
        <v>42735</v>
      </c>
      <c r="B371" s="182">
        <v>57.625</v>
      </c>
      <c r="C371" s="203">
        <v>9.4260416666666647</v>
      </c>
      <c r="D371" s="263">
        <v>1955.5208333333333</v>
      </c>
      <c r="E371" s="1"/>
    </row>
    <row r="372" spans="1:5" ht="15" x14ac:dyDescent="0.25">
      <c r="A372" s="83" t="s">
        <v>81</v>
      </c>
      <c r="B372" s="87"/>
      <c r="C372" s="59"/>
      <c r="D372" s="113"/>
      <c r="E372" s="50"/>
    </row>
    <row r="373" spans="1:5" ht="15" x14ac:dyDescent="0.25">
      <c r="A373" s="20" t="s">
        <v>198</v>
      </c>
      <c r="B373" s="87"/>
      <c r="C373" s="135"/>
      <c r="D373" s="136"/>
      <c r="E373" s="50"/>
    </row>
    <row r="374" spans="1:5" ht="15" x14ac:dyDescent="0.25">
      <c r="A374" s="19" t="s">
        <v>199</v>
      </c>
      <c r="B374" s="87"/>
      <c r="C374" s="87"/>
      <c r="E374" s="50"/>
    </row>
    <row r="375" spans="1:5" x14ac:dyDescent="0.2">
      <c r="A375" s="50"/>
      <c r="B375" s="87"/>
      <c r="C375" s="87"/>
      <c r="E375" s="50"/>
    </row>
    <row r="376" spans="1:5" ht="15" x14ac:dyDescent="0.25">
      <c r="A376" s="6" t="s">
        <v>335</v>
      </c>
      <c r="B376" s="87"/>
      <c r="C376" s="87"/>
      <c r="E376" s="50"/>
    </row>
    <row r="377" spans="1:5" ht="60" customHeight="1" x14ac:dyDescent="0.2">
      <c r="A377" s="118" t="s">
        <v>67</v>
      </c>
      <c r="B377" s="52" t="s">
        <v>82</v>
      </c>
      <c r="C377" s="52" t="s">
        <v>83</v>
      </c>
      <c r="D377" s="93" t="s">
        <v>144</v>
      </c>
      <c r="E377" s="50"/>
    </row>
    <row r="378" spans="1:5" ht="15" customHeight="1" x14ac:dyDescent="0.2">
      <c r="A378" s="118" t="s">
        <v>71</v>
      </c>
      <c r="B378" s="52" t="s">
        <v>73</v>
      </c>
      <c r="C378" s="52" t="s">
        <v>73</v>
      </c>
      <c r="D378" s="93" t="s">
        <v>73</v>
      </c>
      <c r="E378" s="50"/>
    </row>
    <row r="379" spans="1:5" ht="15" x14ac:dyDescent="0.2">
      <c r="A379" s="118" t="s">
        <v>74</v>
      </c>
      <c r="B379" s="130" t="s">
        <v>87</v>
      </c>
      <c r="C379" s="52" t="s">
        <v>76</v>
      </c>
      <c r="D379" s="93" t="s">
        <v>77</v>
      </c>
      <c r="E379" s="50"/>
    </row>
    <row r="380" spans="1:5" x14ac:dyDescent="0.2">
      <c r="A380" s="42">
        <v>42370</v>
      </c>
      <c r="B380" s="95">
        <f>ROUND(SUM(B6:B36)*1.9835,-1)</f>
        <v>6390</v>
      </c>
      <c r="C380" s="28">
        <f>SUBTOTAL(1,C6:C36)</f>
        <v>10.955678763440865</v>
      </c>
      <c r="D380" s="95">
        <f>SUBTOTAL(1,D6:D36)</f>
        <v>1654.848790322581</v>
      </c>
      <c r="E380" s="50"/>
    </row>
    <row r="381" spans="1:5" x14ac:dyDescent="0.2">
      <c r="A381" s="43">
        <v>42401</v>
      </c>
      <c r="B381" s="96">
        <f>ROUND(SUM(B37:B65)*1.9835,-1)</f>
        <v>6800</v>
      </c>
      <c r="C381" s="22">
        <f>SUBTOTAL(1,C37:C65)</f>
        <v>13.853548225887055</v>
      </c>
      <c r="D381" s="96">
        <f>SUBTOTAL(1,D37:D65)</f>
        <v>1913.3820589705144</v>
      </c>
      <c r="E381" s="50"/>
    </row>
    <row r="382" spans="1:5" x14ac:dyDescent="0.2">
      <c r="A382" s="43">
        <v>42430</v>
      </c>
      <c r="B382" s="96">
        <f>ROUND(SUM(B66:B96)*1.9835,-1)</f>
        <v>10760</v>
      </c>
      <c r="C382" s="22">
        <f>SUBTOTAL(1,C66:C96)</f>
        <v>16.814334000762774</v>
      </c>
      <c r="D382" s="96">
        <f>SUBTOTAL(1,D66:D96)</f>
        <v>1700.7977666537354</v>
      </c>
      <c r="E382" s="50"/>
    </row>
    <row r="383" spans="1:5" x14ac:dyDescent="0.2">
      <c r="A383" s="43">
        <v>42461</v>
      </c>
      <c r="B383" s="96">
        <f>ROUND(SUM(B97:B126)*1.9835,-1)</f>
        <v>7470</v>
      </c>
      <c r="C383" s="22">
        <f>SUBTOTAL(1,C97:C126)</f>
        <v>19.294652777777781</v>
      </c>
      <c r="D383" s="96">
        <f>SUBTOTAL(1,D97:D126)</f>
        <v>1921.6597222222222</v>
      </c>
      <c r="E383" s="50"/>
    </row>
    <row r="384" spans="1:5" x14ac:dyDescent="0.2">
      <c r="A384" s="43">
        <v>42491</v>
      </c>
      <c r="B384" s="96">
        <f>ROUND(SUM(B127:B157)*1.9835,-1)</f>
        <v>6210</v>
      </c>
      <c r="C384" s="22">
        <f>SUBTOTAL(1,C127:C157)</f>
        <v>21.609979838709673</v>
      </c>
      <c r="D384" s="96">
        <f>SUBTOTAL(1,D127:D157)</f>
        <v>1596.3415039615165</v>
      </c>
      <c r="E384" s="50"/>
    </row>
    <row r="385" spans="1:5" x14ac:dyDescent="0.2">
      <c r="A385" s="43">
        <v>42522</v>
      </c>
      <c r="B385" s="96">
        <f>ROUND(SUM(B158:B187)*1.9835,-1)</f>
        <v>4900</v>
      </c>
      <c r="C385" s="22">
        <f>SUBTOTAL(1,C158:C187)</f>
        <v>24.798472222222223</v>
      </c>
      <c r="D385" s="96">
        <f>SUBTOTAL(1,D158:D187)</f>
        <v>1377.5692616959061</v>
      </c>
      <c r="E385" s="50"/>
    </row>
    <row r="386" spans="1:5" x14ac:dyDescent="0.2">
      <c r="A386" s="43">
        <v>42552</v>
      </c>
      <c r="B386" s="96">
        <f>ROUND(SUM(B188:B218)*1.9835,-1)</f>
        <v>4390</v>
      </c>
      <c r="C386" s="22">
        <f>SUBTOTAL(1,C188:C218)</f>
        <v>25.821673387096777</v>
      </c>
      <c r="D386" s="96">
        <f>SUBTOTAL(1,D188:D218)</f>
        <v>1077.9811827956987</v>
      </c>
      <c r="E386" s="50"/>
    </row>
    <row r="387" spans="1:5" x14ac:dyDescent="0.2">
      <c r="A387" s="43">
        <v>42583</v>
      </c>
      <c r="B387" s="96">
        <f>ROUND(SUM(B219:B249)*1.9835,-1)</f>
        <v>4450</v>
      </c>
      <c r="C387" s="22">
        <f>SUBTOTAL(1,C219:C249)</f>
        <v>24.853576841683825</v>
      </c>
      <c r="D387" s="96">
        <f>SUBTOTAL(1,D219:D249)</f>
        <v>900.74177655284825</v>
      </c>
      <c r="E387" s="50"/>
    </row>
    <row r="388" spans="1:5" x14ac:dyDescent="0.2">
      <c r="A388" s="43">
        <v>42614</v>
      </c>
      <c r="B388" s="96">
        <f>ROUND(SUM(B250:B279)*1.9835,-1)</f>
        <v>3200</v>
      </c>
      <c r="C388" s="22">
        <f>SUBTOTAL(1,C250:C279)</f>
        <v>21.8590625</v>
      </c>
      <c r="D388" s="96">
        <f>SUBTOTAL(1,D250:D279)</f>
        <v>1070.471875</v>
      </c>
      <c r="E388" s="50"/>
    </row>
    <row r="389" spans="1:5" x14ac:dyDescent="0.2">
      <c r="A389" s="43">
        <v>42644</v>
      </c>
      <c r="B389" s="96">
        <f>ROUND(SUM(B280:B310)*1.9835,-1)</f>
        <v>3520</v>
      </c>
      <c r="C389" s="22">
        <f>SUBTOTAL(1,C280:C310)</f>
        <v>17.934932886978107</v>
      </c>
      <c r="D389" s="96">
        <f>SUBTOTAL(1,D280:D310)</f>
        <v>1415.5977999434067</v>
      </c>
      <c r="E389" s="50"/>
    </row>
    <row r="390" spans="1:5" x14ac:dyDescent="0.2">
      <c r="A390" s="43">
        <v>42675</v>
      </c>
      <c r="B390" s="96">
        <f>ROUND(SUM(B311:B340)*1.9835,-1)</f>
        <v>6330</v>
      </c>
      <c r="C390" s="22">
        <f>SUBTOTAL(1,C311:C340)</f>
        <v>14.619837145390074</v>
      </c>
      <c r="D390" s="96">
        <f>SUBTOTAL(1,D311:D340)</f>
        <v>1348.8830821513004</v>
      </c>
      <c r="E390" s="50"/>
    </row>
    <row r="391" spans="1:5" x14ac:dyDescent="0.2">
      <c r="A391" s="44">
        <v>42705</v>
      </c>
      <c r="B391" s="99">
        <f>ROUND(SUM(B341:B371)*1.9835,-1)</f>
        <v>6310</v>
      </c>
      <c r="C391" s="29">
        <f>SUBTOTAL(1,C341:C371)</f>
        <v>9.9251680107526887</v>
      </c>
      <c r="D391" s="99">
        <f>SUBTOTAL(1,D341:D371)</f>
        <v>1761.16935483871</v>
      </c>
      <c r="E391" s="50"/>
    </row>
    <row r="392" spans="1:5" ht="15" x14ac:dyDescent="0.25">
      <c r="A392" s="6" t="s">
        <v>81</v>
      </c>
      <c r="B392" s="50"/>
      <c r="C392" s="50"/>
      <c r="E392" s="50"/>
    </row>
    <row r="393" spans="1:5" ht="15" x14ac:dyDescent="0.25">
      <c r="A393" s="6"/>
    </row>
  </sheetData>
  <hyperlinks>
    <hyperlink ref="A374" r:id="rId1" xr:uid="{00000000-0004-0000-1300-000000000000}"/>
  </hyperlinks>
  <pageMargins left="0.7" right="0.7" top="0.75" bottom="0.75" header="0.3" footer="0.3"/>
  <pageSetup scale="99" fitToHeight="0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L90"/>
  <sheetViews>
    <sheetView zoomScaleNormal="10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H26" sqref="H26"/>
    </sheetView>
  </sheetViews>
  <sheetFormatPr defaultRowHeight="14.25" x14ac:dyDescent="0.2"/>
  <cols>
    <col min="1" max="3" width="18.7109375" style="50" customWidth="1"/>
    <col min="4" max="4" width="18.7109375" style="104" customWidth="1"/>
    <col min="5" max="6" width="18.7109375" style="50" customWidth="1"/>
    <col min="7" max="7" width="18.7109375" style="91" customWidth="1"/>
    <col min="8" max="8" width="18.7109375" style="87" customWidth="1"/>
    <col min="9" max="9" width="18.7109375" style="50" customWidth="1"/>
    <col min="10" max="10" width="14" style="50" customWidth="1"/>
    <col min="11" max="11" width="18" style="266" customWidth="1"/>
    <col min="12" max="12" width="9.140625" style="116" customWidth="1"/>
    <col min="13" max="13" width="9.140625" style="50" customWidth="1"/>
    <col min="14" max="16384" width="9.140625" style="50"/>
  </cols>
  <sheetData>
    <row r="1" spans="1:12" ht="15" x14ac:dyDescent="0.25">
      <c r="A1" s="6" t="s">
        <v>126</v>
      </c>
    </row>
    <row r="2" spans="1:12" ht="15" x14ac:dyDescent="0.2">
      <c r="A2" s="285"/>
      <c r="B2" s="446" t="s">
        <v>102</v>
      </c>
      <c r="C2" s="446"/>
      <c r="D2" s="446"/>
      <c r="E2" s="446"/>
      <c r="F2" s="446"/>
      <c r="G2" s="451" t="s">
        <v>88</v>
      </c>
      <c r="H2" s="459" t="s">
        <v>103</v>
      </c>
      <c r="I2" s="446" t="s">
        <v>104</v>
      </c>
    </row>
    <row r="3" spans="1:12" ht="60" customHeight="1" x14ac:dyDescent="0.2">
      <c r="A3" s="264" t="s">
        <v>67</v>
      </c>
      <c r="B3" s="264" t="s">
        <v>105</v>
      </c>
      <c r="C3" s="264" t="s">
        <v>106</v>
      </c>
      <c r="D3" s="93" t="s">
        <v>70</v>
      </c>
      <c r="E3" s="264" t="s">
        <v>69</v>
      </c>
      <c r="F3" s="264" t="s">
        <v>107</v>
      </c>
      <c r="G3" s="451"/>
      <c r="H3" s="459"/>
      <c r="I3" s="446"/>
      <c r="K3" s="121" t="s">
        <v>221</v>
      </c>
      <c r="L3" s="122" t="s">
        <v>222</v>
      </c>
    </row>
    <row r="4" spans="1:12" ht="15" x14ac:dyDescent="0.2">
      <c r="A4" s="15" t="s">
        <v>71</v>
      </c>
      <c r="B4" s="15" t="s">
        <v>97</v>
      </c>
      <c r="C4" s="15" t="s">
        <v>97</v>
      </c>
      <c r="D4" s="94" t="s">
        <v>97</v>
      </c>
      <c r="E4" s="15" t="s">
        <v>97</v>
      </c>
      <c r="F4" s="15" t="s">
        <v>97</v>
      </c>
      <c r="G4" s="204" t="s">
        <v>97</v>
      </c>
      <c r="H4" s="53" t="s">
        <v>97</v>
      </c>
      <c r="I4" s="15" t="s">
        <v>97</v>
      </c>
      <c r="K4" s="121"/>
      <c r="L4" s="122"/>
    </row>
    <row r="5" spans="1:12" ht="15" x14ac:dyDescent="0.2">
      <c r="A5" s="15" t="s">
        <v>74</v>
      </c>
      <c r="B5" s="15" t="s">
        <v>78</v>
      </c>
      <c r="C5" s="15" t="s">
        <v>108</v>
      </c>
      <c r="D5" s="94" t="s">
        <v>77</v>
      </c>
      <c r="E5" s="15" t="s">
        <v>76</v>
      </c>
      <c r="F5" s="15" t="s">
        <v>109</v>
      </c>
      <c r="G5" s="204" t="s">
        <v>79</v>
      </c>
      <c r="H5" s="53" t="s">
        <v>78</v>
      </c>
      <c r="I5" s="15" t="s">
        <v>79</v>
      </c>
      <c r="K5" s="121" t="s">
        <v>225</v>
      </c>
      <c r="L5" s="122" t="s">
        <v>297</v>
      </c>
    </row>
    <row r="6" spans="1:12" ht="15" x14ac:dyDescent="0.2">
      <c r="A6" s="174">
        <v>42373</v>
      </c>
      <c r="B6" s="423"/>
      <c r="C6" s="424"/>
      <c r="D6" s="425"/>
      <c r="E6" s="424"/>
      <c r="F6" s="423"/>
      <c r="G6" s="426"/>
      <c r="H6" s="427"/>
      <c r="I6" s="428"/>
      <c r="J6" s="370"/>
      <c r="K6" s="289"/>
      <c r="L6" s="122"/>
    </row>
    <row r="7" spans="1:12" x14ac:dyDescent="0.2">
      <c r="A7" s="174">
        <v>42380</v>
      </c>
      <c r="B7" s="190">
        <v>10.199999999999999</v>
      </c>
      <c r="C7" s="191">
        <v>8.1</v>
      </c>
      <c r="D7" s="112">
        <v>1890</v>
      </c>
      <c r="E7" s="191">
        <v>11.5</v>
      </c>
      <c r="F7" s="190">
        <v>21.7</v>
      </c>
      <c r="G7" s="205" t="s">
        <v>208</v>
      </c>
      <c r="H7" s="190">
        <v>1.1000000000000001</v>
      </c>
      <c r="I7" s="372"/>
      <c r="J7" s="38"/>
      <c r="K7" s="268">
        <v>0.39900000000000002</v>
      </c>
      <c r="L7" s="122">
        <v>2</v>
      </c>
    </row>
    <row r="8" spans="1:12" x14ac:dyDescent="0.2">
      <c r="A8" s="174">
        <v>42390</v>
      </c>
      <c r="B8" s="190">
        <v>9.1</v>
      </c>
      <c r="C8" s="191">
        <v>7.4</v>
      </c>
      <c r="D8" s="112">
        <v>1572</v>
      </c>
      <c r="E8" s="191">
        <v>14.9</v>
      </c>
      <c r="F8" s="190">
        <v>43.5</v>
      </c>
      <c r="G8" s="205" t="s">
        <v>295</v>
      </c>
      <c r="H8" s="190">
        <v>1.1000000000000001</v>
      </c>
      <c r="I8" s="372"/>
      <c r="J8" s="38"/>
      <c r="K8" s="268">
        <v>0.93200000000000005</v>
      </c>
      <c r="L8" s="122">
        <v>2</v>
      </c>
    </row>
    <row r="9" spans="1:12" x14ac:dyDescent="0.2">
      <c r="A9" s="174">
        <v>42397</v>
      </c>
      <c r="B9" s="190">
        <v>11</v>
      </c>
      <c r="C9" s="191">
        <v>8</v>
      </c>
      <c r="D9" s="112">
        <v>1676</v>
      </c>
      <c r="E9" s="191">
        <v>13</v>
      </c>
      <c r="F9" s="190">
        <v>39.4</v>
      </c>
      <c r="G9" s="205" t="s">
        <v>296</v>
      </c>
      <c r="H9" s="190">
        <v>1.3</v>
      </c>
      <c r="I9" s="193">
        <v>8</v>
      </c>
      <c r="J9" s="38"/>
      <c r="K9" s="268">
        <v>1.01</v>
      </c>
      <c r="L9" s="122">
        <v>2</v>
      </c>
    </row>
    <row r="10" spans="1:12" x14ac:dyDescent="0.2">
      <c r="A10" s="174">
        <v>42404</v>
      </c>
      <c r="B10" s="190">
        <v>12</v>
      </c>
      <c r="C10" s="191">
        <v>8.1</v>
      </c>
      <c r="D10" s="112">
        <v>2027</v>
      </c>
      <c r="E10" s="191">
        <v>10.8</v>
      </c>
      <c r="F10" s="190">
        <v>23.2</v>
      </c>
      <c r="G10" s="191">
        <v>0.47499999999999998</v>
      </c>
      <c r="H10" s="190">
        <v>1.1000000000000001</v>
      </c>
      <c r="I10" s="372"/>
      <c r="J10" s="38"/>
      <c r="K10" s="268">
        <v>0.47499999999999998</v>
      </c>
      <c r="L10" s="122">
        <v>2</v>
      </c>
    </row>
    <row r="11" spans="1:12" x14ac:dyDescent="0.2">
      <c r="A11" s="174">
        <v>42411</v>
      </c>
      <c r="B11" s="190">
        <v>9</v>
      </c>
      <c r="C11" s="191">
        <v>8.5</v>
      </c>
      <c r="D11" s="112">
        <v>2145</v>
      </c>
      <c r="E11" s="191">
        <v>16.3</v>
      </c>
      <c r="F11" s="190">
        <v>35.299999999999997</v>
      </c>
      <c r="G11" s="205" t="s">
        <v>212</v>
      </c>
      <c r="H11" s="190">
        <v>1.1000000000000001</v>
      </c>
      <c r="I11" s="372"/>
      <c r="J11" s="38"/>
      <c r="K11" s="268">
        <v>0.39900000000000002</v>
      </c>
      <c r="L11" s="122">
        <v>2</v>
      </c>
    </row>
    <row r="12" spans="1:12" x14ac:dyDescent="0.2">
      <c r="A12" s="174">
        <v>42417</v>
      </c>
      <c r="B12" s="190">
        <v>8.1999999999999993</v>
      </c>
      <c r="C12" s="191">
        <v>8.1999999999999993</v>
      </c>
      <c r="D12" s="112">
        <v>1889</v>
      </c>
      <c r="E12" s="191">
        <v>16.5</v>
      </c>
      <c r="F12" s="190">
        <v>35</v>
      </c>
      <c r="G12" s="205" t="s">
        <v>212</v>
      </c>
      <c r="H12" s="190">
        <v>0.97</v>
      </c>
      <c r="I12" s="193">
        <v>11</v>
      </c>
      <c r="J12" s="38"/>
      <c r="K12" s="268">
        <v>0.39900000000000002</v>
      </c>
      <c r="L12" s="122">
        <v>2</v>
      </c>
    </row>
    <row r="13" spans="1:12" x14ac:dyDescent="0.2">
      <c r="A13" s="174">
        <v>42426</v>
      </c>
      <c r="B13" s="369"/>
      <c r="C13" s="191">
        <v>8.3000000000000007</v>
      </c>
      <c r="D13" s="112">
        <v>2104</v>
      </c>
      <c r="E13" s="191">
        <v>17.899999999999999</v>
      </c>
      <c r="F13" s="190">
        <v>27.2</v>
      </c>
      <c r="G13" s="205" t="s">
        <v>212</v>
      </c>
      <c r="H13" s="190">
        <v>1.1000000000000001</v>
      </c>
      <c r="I13" s="372"/>
      <c r="J13" s="38"/>
      <c r="K13" s="268">
        <v>0.39900000000000002</v>
      </c>
      <c r="L13" s="122">
        <v>2</v>
      </c>
    </row>
    <row r="14" spans="1:12" x14ac:dyDescent="0.2">
      <c r="A14" s="174">
        <v>42432</v>
      </c>
      <c r="B14" s="190">
        <v>8.5</v>
      </c>
      <c r="C14" s="191">
        <v>8.1999999999999993</v>
      </c>
      <c r="D14" s="112">
        <v>1641</v>
      </c>
      <c r="E14" s="191">
        <v>18.3</v>
      </c>
      <c r="F14" s="190">
        <v>18.5</v>
      </c>
      <c r="G14" s="205" t="s">
        <v>212</v>
      </c>
      <c r="H14" s="190">
        <v>0.9</v>
      </c>
      <c r="I14" s="372"/>
      <c r="J14" s="38"/>
      <c r="K14" s="268">
        <v>0.39900000000000002</v>
      </c>
      <c r="L14" s="122">
        <v>2</v>
      </c>
    </row>
    <row r="15" spans="1:12" x14ac:dyDescent="0.2">
      <c r="A15" s="174">
        <v>42439</v>
      </c>
      <c r="B15" s="190">
        <v>7.4</v>
      </c>
      <c r="C15" s="191">
        <v>7.9</v>
      </c>
      <c r="D15" s="112">
        <v>1477</v>
      </c>
      <c r="E15" s="191">
        <v>16.899999999999999</v>
      </c>
      <c r="F15" s="190">
        <v>11.9</v>
      </c>
      <c r="G15" s="191">
        <v>0.47799999999999998</v>
      </c>
      <c r="H15" s="190">
        <v>0.93</v>
      </c>
      <c r="I15" s="372"/>
      <c r="J15" s="38"/>
      <c r="K15" s="268">
        <v>0.47799999999999998</v>
      </c>
      <c r="L15" s="122">
        <v>2</v>
      </c>
    </row>
    <row r="16" spans="1:12" x14ac:dyDescent="0.2">
      <c r="A16" s="174">
        <v>42446</v>
      </c>
      <c r="B16" s="190">
        <v>7.9</v>
      </c>
      <c r="C16" s="191">
        <v>7.6</v>
      </c>
      <c r="D16" s="112">
        <v>1769</v>
      </c>
      <c r="E16" s="191">
        <v>17.399999999999999</v>
      </c>
      <c r="F16" s="190">
        <v>10.4</v>
      </c>
      <c r="G16" s="205" t="s">
        <v>212</v>
      </c>
      <c r="H16" s="190">
        <v>1.1000000000000001</v>
      </c>
      <c r="I16" s="193">
        <v>10</v>
      </c>
      <c r="J16" s="38"/>
      <c r="K16" s="268">
        <v>0.39900000000000002</v>
      </c>
      <c r="L16" s="122">
        <v>2</v>
      </c>
    </row>
    <row r="17" spans="1:12" x14ac:dyDescent="0.2">
      <c r="A17" s="174">
        <v>42454</v>
      </c>
      <c r="B17" s="369"/>
      <c r="C17" s="191">
        <v>8.1</v>
      </c>
      <c r="D17" s="112">
        <v>1576</v>
      </c>
      <c r="E17" s="191">
        <v>14.7</v>
      </c>
      <c r="F17" s="190">
        <v>14.9</v>
      </c>
      <c r="G17" s="191">
        <v>0.42799999999999999</v>
      </c>
      <c r="H17" s="190">
        <v>1.5</v>
      </c>
      <c r="I17" s="372"/>
      <c r="J17" s="38"/>
      <c r="K17" s="268">
        <v>0.42799999999999999</v>
      </c>
      <c r="L17" s="122">
        <v>2</v>
      </c>
    </row>
    <row r="18" spans="1:12" x14ac:dyDescent="0.2">
      <c r="A18" s="174">
        <v>42460</v>
      </c>
      <c r="B18" s="190">
        <v>7.9</v>
      </c>
      <c r="C18" s="191">
        <v>8</v>
      </c>
      <c r="D18" s="112">
        <v>1987</v>
      </c>
      <c r="E18" s="191">
        <v>17.7</v>
      </c>
      <c r="F18" s="190">
        <v>14</v>
      </c>
      <c r="G18" s="205" t="s">
        <v>212</v>
      </c>
      <c r="H18" s="190">
        <v>1.5</v>
      </c>
      <c r="I18" s="372"/>
      <c r="J18" s="38"/>
      <c r="K18" s="268">
        <v>0.39900000000000002</v>
      </c>
      <c r="L18" s="122">
        <v>2</v>
      </c>
    </row>
    <row r="19" spans="1:12" x14ac:dyDescent="0.2">
      <c r="A19" s="174">
        <v>42467</v>
      </c>
      <c r="B19" s="190">
        <v>7.8</v>
      </c>
      <c r="C19" s="191">
        <v>8.1</v>
      </c>
      <c r="D19" s="112">
        <v>2100</v>
      </c>
      <c r="E19" s="191">
        <v>21.4</v>
      </c>
      <c r="F19" s="190">
        <v>22.9</v>
      </c>
      <c r="G19" s="422" t="s">
        <v>212</v>
      </c>
      <c r="H19" s="190">
        <v>1.3</v>
      </c>
      <c r="I19" s="372"/>
      <c r="J19" s="38"/>
      <c r="K19" s="268">
        <v>0.39900000000000002</v>
      </c>
      <c r="L19" s="122">
        <v>2</v>
      </c>
    </row>
    <row r="20" spans="1:12" x14ac:dyDescent="0.2">
      <c r="A20" s="174">
        <v>42474</v>
      </c>
      <c r="B20" s="190">
        <v>9.5</v>
      </c>
      <c r="C20" s="191">
        <v>8.3000000000000007</v>
      </c>
      <c r="D20" s="112">
        <v>1694</v>
      </c>
      <c r="E20" s="191">
        <v>19.399999999999999</v>
      </c>
      <c r="F20" s="190">
        <v>10.8</v>
      </c>
      <c r="G20" s="190">
        <v>0.47499999999999998</v>
      </c>
      <c r="H20" s="190">
        <v>1.3</v>
      </c>
      <c r="I20" s="372"/>
      <c r="J20" s="38"/>
      <c r="K20" s="268">
        <v>0.47499999999999998</v>
      </c>
      <c r="L20" s="122">
        <v>2</v>
      </c>
    </row>
    <row r="21" spans="1:12" x14ac:dyDescent="0.2">
      <c r="A21" s="174">
        <v>42481</v>
      </c>
      <c r="B21" s="190">
        <v>8.8000000000000007</v>
      </c>
      <c r="C21" s="191">
        <v>8</v>
      </c>
      <c r="D21" s="112">
        <v>1992</v>
      </c>
      <c r="E21" s="191">
        <v>22.6</v>
      </c>
      <c r="F21" s="190">
        <v>17.899999999999999</v>
      </c>
      <c r="G21" s="205" t="s">
        <v>212</v>
      </c>
      <c r="H21" s="190">
        <v>1.1000000000000001</v>
      </c>
      <c r="I21" s="193">
        <v>11</v>
      </c>
      <c r="J21" s="38"/>
      <c r="K21" s="268">
        <v>0.39900000000000002</v>
      </c>
      <c r="L21" s="122">
        <v>2</v>
      </c>
    </row>
    <row r="22" spans="1:12" x14ac:dyDescent="0.2">
      <c r="A22" s="174">
        <v>42488</v>
      </c>
      <c r="B22" s="190">
        <v>7.7</v>
      </c>
      <c r="C22" s="191">
        <v>7.8</v>
      </c>
      <c r="D22" s="112">
        <v>2140</v>
      </c>
      <c r="E22" s="191">
        <v>18.2</v>
      </c>
      <c r="F22" s="190">
        <v>25.9</v>
      </c>
      <c r="G22" s="205" t="s">
        <v>212</v>
      </c>
      <c r="H22" s="190">
        <v>1</v>
      </c>
      <c r="I22" s="372"/>
      <c r="J22" s="38"/>
      <c r="K22" s="268">
        <v>0.39900000000000002</v>
      </c>
      <c r="L22" s="122">
        <v>2</v>
      </c>
    </row>
    <row r="23" spans="1:12" x14ac:dyDescent="0.2">
      <c r="A23" s="174">
        <v>42495</v>
      </c>
      <c r="B23" s="190">
        <v>8.4</v>
      </c>
      <c r="C23" s="191">
        <v>8.1</v>
      </c>
      <c r="D23" s="112">
        <v>1919</v>
      </c>
      <c r="E23" s="191">
        <v>20.6</v>
      </c>
      <c r="F23" s="190">
        <v>27.4</v>
      </c>
      <c r="G23" s="205" t="s">
        <v>212</v>
      </c>
      <c r="H23" s="190">
        <v>1.2</v>
      </c>
      <c r="I23" s="372"/>
      <c r="J23" s="38"/>
      <c r="K23" s="268">
        <v>0.39900000000000002</v>
      </c>
      <c r="L23" s="122">
        <v>2</v>
      </c>
    </row>
    <row r="24" spans="1:12" x14ac:dyDescent="0.2">
      <c r="A24" s="174">
        <v>42501</v>
      </c>
      <c r="B24" s="190">
        <v>7.4</v>
      </c>
      <c r="C24" s="191">
        <v>7.6</v>
      </c>
      <c r="D24" s="112">
        <v>1524</v>
      </c>
      <c r="E24" s="191">
        <v>22.3</v>
      </c>
      <c r="F24" s="190">
        <v>19</v>
      </c>
      <c r="G24" s="191">
        <v>0.72</v>
      </c>
      <c r="H24" s="190">
        <v>1.1000000000000001</v>
      </c>
      <c r="I24" s="372"/>
      <c r="J24" s="38"/>
      <c r="K24" s="268">
        <f>G24</f>
        <v>0.72</v>
      </c>
      <c r="L24" s="122">
        <v>2</v>
      </c>
    </row>
    <row r="25" spans="1:12" x14ac:dyDescent="0.2">
      <c r="A25" s="174">
        <v>42509</v>
      </c>
      <c r="B25" s="190">
        <v>9.6999999999999993</v>
      </c>
      <c r="C25" s="191">
        <v>8.3000000000000007</v>
      </c>
      <c r="D25" s="112">
        <v>1967</v>
      </c>
      <c r="E25" s="191">
        <v>23.9</v>
      </c>
      <c r="F25" s="190">
        <v>30</v>
      </c>
      <c r="G25" s="205" t="s">
        <v>212</v>
      </c>
      <c r="H25" s="190">
        <v>1.1000000000000001</v>
      </c>
      <c r="I25" s="372"/>
      <c r="J25" s="38"/>
      <c r="K25" s="268">
        <v>0.39900000000000002</v>
      </c>
      <c r="L25" s="122">
        <v>2</v>
      </c>
    </row>
    <row r="26" spans="1:12" x14ac:dyDescent="0.2">
      <c r="A26" s="174">
        <v>42516</v>
      </c>
      <c r="B26" s="190">
        <v>10.7</v>
      </c>
      <c r="C26" s="191">
        <v>8.6</v>
      </c>
      <c r="D26" s="112">
        <v>1251</v>
      </c>
      <c r="E26" s="191">
        <v>21.5</v>
      </c>
      <c r="F26" s="190">
        <v>224.5</v>
      </c>
      <c r="G26" s="205" t="s">
        <v>212</v>
      </c>
      <c r="H26" s="190">
        <v>0.66</v>
      </c>
      <c r="I26" s="193">
        <v>7</v>
      </c>
      <c r="J26" s="38"/>
      <c r="K26" s="268">
        <v>0.39900000000000002</v>
      </c>
      <c r="L26" s="122">
        <v>2</v>
      </c>
    </row>
    <row r="27" spans="1:12" x14ac:dyDescent="0.2">
      <c r="A27" s="174">
        <v>42523</v>
      </c>
      <c r="B27" s="190">
        <v>10</v>
      </c>
      <c r="C27" s="191">
        <v>8.3000000000000007</v>
      </c>
      <c r="D27" s="112">
        <v>1441</v>
      </c>
      <c r="E27" s="191">
        <v>26.3</v>
      </c>
      <c r="F27" s="190">
        <v>26</v>
      </c>
      <c r="G27" s="205" t="s">
        <v>212</v>
      </c>
      <c r="H27" s="190">
        <v>0.59</v>
      </c>
      <c r="I27" s="372"/>
      <c r="J27" s="38"/>
      <c r="K27" s="268">
        <v>0.39900000000000002</v>
      </c>
      <c r="L27" s="122">
        <v>2</v>
      </c>
    </row>
    <row r="28" spans="1:12" x14ac:dyDescent="0.2">
      <c r="A28" s="174">
        <v>42531</v>
      </c>
      <c r="B28" s="67">
        <v>9.6999999999999993</v>
      </c>
      <c r="C28" s="218">
        <v>8.3000000000000007</v>
      </c>
      <c r="D28" s="112">
        <v>1370</v>
      </c>
      <c r="E28" s="218">
        <v>24.2</v>
      </c>
      <c r="F28" s="67">
        <v>36.200000000000003</v>
      </c>
      <c r="G28" s="205" t="s">
        <v>212</v>
      </c>
      <c r="H28" s="67">
        <v>0.62</v>
      </c>
      <c r="I28" s="343"/>
      <c r="J28" s="38"/>
      <c r="K28" s="268">
        <v>0.39900000000000002</v>
      </c>
      <c r="L28" s="122">
        <v>2</v>
      </c>
    </row>
    <row r="29" spans="1:12" x14ac:dyDescent="0.2">
      <c r="A29" s="174">
        <v>42535</v>
      </c>
      <c r="B29" s="67">
        <v>8.5</v>
      </c>
      <c r="C29" s="218">
        <v>8.5</v>
      </c>
      <c r="D29" s="98">
        <v>1205</v>
      </c>
      <c r="E29" s="218">
        <v>22.5</v>
      </c>
      <c r="F29" s="67">
        <v>30.1</v>
      </c>
      <c r="G29" s="205" t="s">
        <v>212</v>
      </c>
      <c r="H29" s="67">
        <v>0.46</v>
      </c>
      <c r="I29" s="343"/>
      <c r="J29" s="38"/>
      <c r="K29" s="268">
        <v>0.39900000000000002</v>
      </c>
      <c r="L29" s="122">
        <v>2</v>
      </c>
    </row>
    <row r="30" spans="1:12" x14ac:dyDescent="0.2">
      <c r="A30" s="174">
        <v>42542</v>
      </c>
      <c r="B30" s="67">
        <v>7.8</v>
      </c>
      <c r="C30" s="218">
        <v>8.4</v>
      </c>
      <c r="D30" s="98">
        <v>1371</v>
      </c>
      <c r="E30" s="218">
        <v>23.6</v>
      </c>
      <c r="F30" s="67">
        <v>49.5</v>
      </c>
      <c r="G30" s="205" t="s">
        <v>212</v>
      </c>
      <c r="H30" s="67">
        <v>0.61</v>
      </c>
      <c r="I30" s="343"/>
      <c r="J30" s="38"/>
      <c r="K30" s="268">
        <v>0.39900000000000002</v>
      </c>
      <c r="L30" s="122">
        <v>2</v>
      </c>
    </row>
    <row r="31" spans="1:12" x14ac:dyDescent="0.2">
      <c r="A31" s="174">
        <v>42549</v>
      </c>
      <c r="B31" s="67">
        <v>7.7</v>
      </c>
      <c r="C31" s="218">
        <v>7.8</v>
      </c>
      <c r="D31" s="98">
        <v>1314</v>
      </c>
      <c r="E31" s="218">
        <v>28</v>
      </c>
      <c r="F31" s="67">
        <v>44.2</v>
      </c>
      <c r="G31" s="205" t="s">
        <v>212</v>
      </c>
      <c r="H31" s="67">
        <v>0.61</v>
      </c>
      <c r="I31" s="55">
        <v>8</v>
      </c>
      <c r="J31" s="38"/>
      <c r="K31" s="268">
        <v>0.39900000000000002</v>
      </c>
      <c r="L31" s="122">
        <v>2</v>
      </c>
    </row>
    <row r="32" spans="1:12" x14ac:dyDescent="0.2">
      <c r="A32" s="174">
        <v>42556</v>
      </c>
      <c r="B32" s="67">
        <v>7.1</v>
      </c>
      <c r="C32" s="218">
        <v>7.9</v>
      </c>
      <c r="D32" s="98">
        <v>1184</v>
      </c>
      <c r="E32" s="218">
        <v>26.4</v>
      </c>
      <c r="F32" s="67">
        <v>57.8</v>
      </c>
      <c r="G32" s="205" t="s">
        <v>212</v>
      </c>
      <c r="H32" s="67">
        <v>0.5</v>
      </c>
      <c r="I32" s="343"/>
      <c r="J32" s="38"/>
      <c r="K32" s="268">
        <v>0.39900000000000002</v>
      </c>
      <c r="L32" s="122">
        <v>2</v>
      </c>
    </row>
    <row r="33" spans="1:12" x14ac:dyDescent="0.2">
      <c r="A33" s="174">
        <v>42563</v>
      </c>
      <c r="B33" s="67">
        <v>7.1</v>
      </c>
      <c r="C33" s="218">
        <v>7.8</v>
      </c>
      <c r="D33" s="98">
        <v>980</v>
      </c>
      <c r="E33" s="218">
        <v>25.8</v>
      </c>
      <c r="F33" s="67">
        <v>32.200000000000003</v>
      </c>
      <c r="G33" s="205" t="s">
        <v>212</v>
      </c>
      <c r="H33" s="67">
        <v>0.42</v>
      </c>
      <c r="I33" s="343"/>
      <c r="J33" s="38"/>
      <c r="K33" s="268">
        <v>0.39900000000000002</v>
      </c>
      <c r="L33" s="122">
        <v>2</v>
      </c>
    </row>
    <row r="34" spans="1:12" x14ac:dyDescent="0.2">
      <c r="A34" s="174">
        <v>42571</v>
      </c>
      <c r="B34" s="67">
        <v>7</v>
      </c>
      <c r="C34" s="218">
        <v>7.9</v>
      </c>
      <c r="D34" s="98">
        <v>1066</v>
      </c>
      <c r="E34" s="218">
        <v>25.3</v>
      </c>
      <c r="F34" s="67">
        <v>51.8</v>
      </c>
      <c r="G34" s="205" t="s">
        <v>212</v>
      </c>
      <c r="H34" s="67">
        <v>0.37</v>
      </c>
      <c r="I34" s="343"/>
      <c r="J34" s="38"/>
      <c r="K34" s="268">
        <v>0.39900000000000002</v>
      </c>
      <c r="L34" s="122">
        <v>2</v>
      </c>
    </row>
    <row r="35" spans="1:12" x14ac:dyDescent="0.2">
      <c r="A35" s="174">
        <v>42580</v>
      </c>
      <c r="B35" s="341"/>
      <c r="C35" s="218">
        <v>8</v>
      </c>
      <c r="D35" s="98">
        <v>1072</v>
      </c>
      <c r="E35" s="218">
        <v>28.9</v>
      </c>
      <c r="F35" s="67">
        <v>51.5</v>
      </c>
      <c r="G35" s="205" t="s">
        <v>212</v>
      </c>
      <c r="H35" s="67">
        <v>0.42</v>
      </c>
      <c r="I35" s="343"/>
      <c r="J35" s="38"/>
      <c r="K35" s="268">
        <v>0.39900000000000002</v>
      </c>
      <c r="L35" s="122">
        <v>2</v>
      </c>
    </row>
    <row r="36" spans="1:12" x14ac:dyDescent="0.2">
      <c r="A36" s="174">
        <v>42584</v>
      </c>
      <c r="B36" s="341"/>
      <c r="C36" s="218">
        <v>7.6</v>
      </c>
      <c r="D36" s="98">
        <v>970</v>
      </c>
      <c r="E36" s="218">
        <v>25.2</v>
      </c>
      <c r="F36" s="67">
        <v>45.8</v>
      </c>
      <c r="G36" s="205" t="s">
        <v>212</v>
      </c>
      <c r="H36" s="67">
        <v>0.41</v>
      </c>
      <c r="I36" s="343"/>
      <c r="J36" s="38"/>
      <c r="K36" s="268">
        <v>0.39900000000000002</v>
      </c>
      <c r="L36" s="122">
        <v>2</v>
      </c>
    </row>
    <row r="37" spans="1:12" x14ac:dyDescent="0.2">
      <c r="A37" s="174">
        <v>42592</v>
      </c>
      <c r="B37" s="67">
        <v>8.6</v>
      </c>
      <c r="C37" s="218">
        <v>8</v>
      </c>
      <c r="D37" s="98">
        <v>872</v>
      </c>
      <c r="E37" s="218">
        <v>24.4</v>
      </c>
      <c r="F37" s="341"/>
      <c r="G37" s="205" t="s">
        <v>212</v>
      </c>
      <c r="H37" s="67">
        <v>0.3</v>
      </c>
      <c r="I37" s="343"/>
      <c r="J37" s="38"/>
      <c r="K37" s="268">
        <v>0.39900000000000002</v>
      </c>
      <c r="L37" s="122">
        <v>2</v>
      </c>
    </row>
    <row r="38" spans="1:12" x14ac:dyDescent="0.2">
      <c r="A38" s="174">
        <v>42599</v>
      </c>
      <c r="B38" s="67">
        <v>7</v>
      </c>
      <c r="C38" s="218">
        <v>8</v>
      </c>
      <c r="D38" s="98">
        <v>885</v>
      </c>
      <c r="E38" s="218">
        <v>25.2</v>
      </c>
      <c r="F38" s="67">
        <v>61.5</v>
      </c>
      <c r="G38" s="205" t="s">
        <v>212</v>
      </c>
      <c r="H38" s="67">
        <v>0.32</v>
      </c>
      <c r="I38" s="343"/>
      <c r="J38" s="38"/>
      <c r="K38" s="268">
        <v>0.39900000000000002</v>
      </c>
      <c r="L38" s="122">
        <v>2</v>
      </c>
    </row>
    <row r="39" spans="1:12" x14ac:dyDescent="0.2">
      <c r="A39" s="174">
        <v>42613</v>
      </c>
      <c r="B39" s="67">
        <v>9.8000000000000007</v>
      </c>
      <c r="C39" s="218">
        <v>8</v>
      </c>
      <c r="D39" s="98">
        <v>1185</v>
      </c>
      <c r="E39" s="218">
        <v>24.9</v>
      </c>
      <c r="F39" s="67">
        <v>57.4</v>
      </c>
      <c r="G39" s="205" t="s">
        <v>212</v>
      </c>
      <c r="H39" s="67">
        <v>0.31</v>
      </c>
      <c r="I39" s="343"/>
      <c r="J39" s="38"/>
      <c r="K39" s="268">
        <v>0.39900000000000002</v>
      </c>
      <c r="L39" s="122">
        <v>2</v>
      </c>
    </row>
    <row r="40" spans="1:12" x14ac:dyDescent="0.2">
      <c r="A40" s="174">
        <v>42620</v>
      </c>
      <c r="B40" s="341"/>
      <c r="C40" s="332"/>
      <c r="D40" s="102"/>
      <c r="E40" s="332"/>
      <c r="F40" s="341"/>
      <c r="G40" s="371"/>
      <c r="H40" s="341"/>
      <c r="I40" s="343"/>
      <c r="J40" s="38"/>
      <c r="K40" s="268"/>
      <c r="L40" s="122"/>
    </row>
    <row r="41" spans="1:12" x14ac:dyDescent="0.2">
      <c r="A41" s="174">
        <v>42625</v>
      </c>
      <c r="B41" s="67">
        <v>9.6999999999999993</v>
      </c>
      <c r="C41" s="218">
        <v>8.1</v>
      </c>
      <c r="D41" s="98">
        <v>971</v>
      </c>
      <c r="E41" s="218">
        <v>20.8</v>
      </c>
      <c r="F41" s="67">
        <v>76.5</v>
      </c>
      <c r="G41" s="205" t="s">
        <v>212</v>
      </c>
      <c r="H41" s="67">
        <v>0.37</v>
      </c>
      <c r="I41" s="343"/>
      <c r="J41" s="38"/>
      <c r="K41" s="268">
        <v>0.39900000000000002</v>
      </c>
      <c r="L41" s="122">
        <v>2</v>
      </c>
    </row>
    <row r="42" spans="1:12" x14ac:dyDescent="0.2">
      <c r="A42" s="174">
        <v>42632</v>
      </c>
      <c r="B42" s="67">
        <v>11.5</v>
      </c>
      <c r="C42" s="218">
        <v>7.9</v>
      </c>
      <c r="D42" s="98">
        <v>1088</v>
      </c>
      <c r="E42" s="218">
        <v>21.8</v>
      </c>
      <c r="F42" s="67">
        <v>62.4</v>
      </c>
      <c r="G42" s="205" t="s">
        <v>212</v>
      </c>
      <c r="H42" s="67">
        <v>0.43</v>
      </c>
      <c r="I42" s="343"/>
      <c r="J42" s="38"/>
      <c r="K42" s="268">
        <v>0.39900000000000002</v>
      </c>
      <c r="L42" s="122">
        <v>2</v>
      </c>
    </row>
    <row r="43" spans="1:12" x14ac:dyDescent="0.2">
      <c r="A43" s="174">
        <v>42640</v>
      </c>
      <c r="B43" s="67">
        <v>9.4</v>
      </c>
      <c r="C43" s="218">
        <v>8</v>
      </c>
      <c r="D43" s="98">
        <v>1294</v>
      </c>
      <c r="E43" s="218">
        <v>22.4</v>
      </c>
      <c r="F43" s="67">
        <v>57.6</v>
      </c>
      <c r="G43" s="205" t="s">
        <v>212</v>
      </c>
      <c r="H43" s="67">
        <v>0.6</v>
      </c>
      <c r="I43" s="343"/>
      <c r="J43" s="38"/>
      <c r="K43" s="268">
        <v>0.39900000000000002</v>
      </c>
      <c r="L43" s="122">
        <v>2</v>
      </c>
    </row>
    <row r="44" spans="1:12" x14ac:dyDescent="0.2">
      <c r="A44" s="174">
        <v>42646</v>
      </c>
      <c r="B44" s="67">
        <v>15.5</v>
      </c>
      <c r="C44" s="218">
        <v>7.7</v>
      </c>
      <c r="D44" s="98">
        <v>1528</v>
      </c>
      <c r="E44" s="218">
        <v>16.3</v>
      </c>
      <c r="F44" s="341"/>
      <c r="G44" s="205" t="s">
        <v>212</v>
      </c>
      <c r="H44" s="67">
        <v>0.76</v>
      </c>
      <c r="I44" s="343"/>
      <c r="J44" s="38"/>
      <c r="K44" s="268">
        <v>0.39900000000000002</v>
      </c>
      <c r="L44" s="122">
        <v>2</v>
      </c>
    </row>
    <row r="45" spans="1:12" x14ac:dyDescent="0.2">
      <c r="A45" s="174">
        <v>42655</v>
      </c>
      <c r="B45" s="341"/>
      <c r="C45" s="218">
        <v>7.8</v>
      </c>
      <c r="D45" s="98">
        <v>1509</v>
      </c>
      <c r="E45" s="218">
        <v>20.399999999999999</v>
      </c>
      <c r="F45" s="67">
        <v>71.900000000000006</v>
      </c>
      <c r="G45" s="205" t="s">
        <v>212</v>
      </c>
      <c r="H45" s="67">
        <v>0.74</v>
      </c>
      <c r="I45" s="343"/>
      <c r="J45" s="38"/>
      <c r="K45" s="268">
        <v>0.39900000000000002</v>
      </c>
      <c r="L45" s="122">
        <v>2</v>
      </c>
    </row>
    <row r="46" spans="1:12" x14ac:dyDescent="0.2">
      <c r="A46" s="174">
        <v>42660</v>
      </c>
      <c r="B46" s="67">
        <v>8</v>
      </c>
      <c r="C46" s="218">
        <v>7.8</v>
      </c>
      <c r="D46" s="98">
        <v>1422</v>
      </c>
      <c r="E46" s="218">
        <v>18</v>
      </c>
      <c r="F46" s="67">
        <v>62.4</v>
      </c>
      <c r="G46" s="205" t="s">
        <v>212</v>
      </c>
      <c r="H46" s="67">
        <v>0.67</v>
      </c>
      <c r="I46" s="343"/>
      <c r="J46" s="38"/>
      <c r="K46" s="268">
        <v>0.39900000000000002</v>
      </c>
      <c r="L46" s="122">
        <v>2</v>
      </c>
    </row>
    <row r="47" spans="1:12" x14ac:dyDescent="0.2">
      <c r="A47" s="174">
        <v>42667</v>
      </c>
      <c r="B47" s="67">
        <v>9.3000000000000007</v>
      </c>
      <c r="C47" s="218">
        <v>7.8</v>
      </c>
      <c r="D47" s="98">
        <v>1452</v>
      </c>
      <c r="E47" s="218">
        <v>17.899999999999999</v>
      </c>
      <c r="F47" s="67">
        <v>81.2</v>
      </c>
      <c r="G47" s="205" t="s">
        <v>212</v>
      </c>
      <c r="H47" s="67">
        <v>0.65</v>
      </c>
      <c r="I47" s="343"/>
      <c r="J47" s="38"/>
      <c r="K47" s="268">
        <v>0.39900000000000002</v>
      </c>
      <c r="L47" s="122">
        <v>2</v>
      </c>
    </row>
    <row r="48" spans="1:12" x14ac:dyDescent="0.2">
      <c r="A48" s="174">
        <v>42675</v>
      </c>
      <c r="B48" s="67">
        <v>8</v>
      </c>
      <c r="C48" s="218">
        <v>7.7</v>
      </c>
      <c r="D48" s="98">
        <v>1292</v>
      </c>
      <c r="E48" s="218">
        <v>17.600000000000001</v>
      </c>
      <c r="F48" s="67">
        <v>42.3</v>
      </c>
      <c r="G48" s="218">
        <v>0.52100000000000002</v>
      </c>
      <c r="H48" s="67">
        <v>0.68</v>
      </c>
      <c r="I48" s="343"/>
      <c r="J48" s="38"/>
      <c r="K48" s="268">
        <v>0.52100000000000002</v>
      </c>
      <c r="L48" s="122">
        <v>2</v>
      </c>
    </row>
    <row r="49" spans="1:12" x14ac:dyDescent="0.2">
      <c r="A49" s="174">
        <v>42681</v>
      </c>
      <c r="B49" s="67">
        <v>9.4</v>
      </c>
      <c r="C49" s="218">
        <v>8</v>
      </c>
      <c r="D49" s="98">
        <v>1436</v>
      </c>
      <c r="E49" s="218">
        <v>17.5</v>
      </c>
      <c r="F49" s="67">
        <v>39.799999999999997</v>
      </c>
      <c r="G49" s="205" t="s">
        <v>212</v>
      </c>
      <c r="H49" s="67">
        <v>0.68</v>
      </c>
      <c r="I49" s="343"/>
      <c r="J49" s="38"/>
      <c r="K49" s="268">
        <v>0.39900000000000002</v>
      </c>
      <c r="L49" s="122">
        <v>2</v>
      </c>
    </row>
    <row r="50" spans="1:12" x14ac:dyDescent="0.2">
      <c r="A50" s="174">
        <v>42688</v>
      </c>
      <c r="B50" s="67">
        <v>8.9</v>
      </c>
      <c r="C50" s="218">
        <v>7.7</v>
      </c>
      <c r="D50" s="98">
        <v>1435</v>
      </c>
      <c r="E50" s="218">
        <v>17.899999999999999</v>
      </c>
      <c r="F50" s="67">
        <v>34.200000000000003</v>
      </c>
      <c r="G50" s="205" t="s">
        <v>212</v>
      </c>
      <c r="H50" s="67">
        <v>0.68</v>
      </c>
      <c r="I50" s="343"/>
      <c r="K50" s="268">
        <v>0.39900000000000002</v>
      </c>
      <c r="L50" s="122">
        <v>2</v>
      </c>
    </row>
    <row r="51" spans="1:12" x14ac:dyDescent="0.2">
      <c r="A51" s="174">
        <v>42696</v>
      </c>
      <c r="B51" s="67">
        <v>10.3</v>
      </c>
      <c r="C51" s="218">
        <v>7.9</v>
      </c>
      <c r="D51" s="98">
        <v>1270</v>
      </c>
      <c r="E51" s="218">
        <v>14.1</v>
      </c>
      <c r="F51" s="67">
        <v>35.4</v>
      </c>
      <c r="G51" s="205" t="s">
        <v>212</v>
      </c>
      <c r="H51" s="67">
        <v>0.65</v>
      </c>
      <c r="I51" s="343"/>
      <c r="K51" s="268">
        <v>0.39900000000000002</v>
      </c>
      <c r="L51" s="122">
        <v>2</v>
      </c>
    </row>
    <row r="52" spans="1:12" x14ac:dyDescent="0.2">
      <c r="A52" s="174">
        <v>42705</v>
      </c>
      <c r="B52" s="67">
        <v>12.4</v>
      </c>
      <c r="C52" s="218">
        <v>8</v>
      </c>
      <c r="D52" s="98">
        <v>1505</v>
      </c>
      <c r="E52" s="218">
        <v>11.6</v>
      </c>
      <c r="F52" s="67">
        <v>16.399999999999999</v>
      </c>
      <c r="G52" s="206" t="s">
        <v>208</v>
      </c>
      <c r="H52" s="67">
        <v>0.73</v>
      </c>
      <c r="I52" s="343"/>
      <c r="K52" s="268">
        <v>0.39900000000000002</v>
      </c>
      <c r="L52" s="122">
        <v>2</v>
      </c>
    </row>
    <row r="53" spans="1:12" x14ac:dyDescent="0.2">
      <c r="A53" s="174">
        <v>42709</v>
      </c>
      <c r="B53" s="67">
        <v>15.8</v>
      </c>
      <c r="C53" s="218">
        <v>8.1999999999999993</v>
      </c>
      <c r="D53" s="98">
        <v>1415</v>
      </c>
      <c r="E53" s="218">
        <v>9.9</v>
      </c>
      <c r="F53" s="67">
        <v>24.9</v>
      </c>
      <c r="G53" s="206" t="s">
        <v>208</v>
      </c>
      <c r="H53" s="67">
        <v>0.36899999999999999</v>
      </c>
      <c r="I53" s="343"/>
      <c r="K53" s="268">
        <v>0.39900000000000002</v>
      </c>
      <c r="L53" s="122">
        <v>2</v>
      </c>
    </row>
    <row r="54" spans="1:12" x14ac:dyDescent="0.2">
      <c r="A54" s="174">
        <v>42716</v>
      </c>
      <c r="B54" s="341"/>
      <c r="C54" s="218">
        <v>7.9</v>
      </c>
      <c r="D54" s="98">
        <v>1761</v>
      </c>
      <c r="E54" s="218">
        <v>13.4</v>
      </c>
      <c r="F54" s="67">
        <v>26.3</v>
      </c>
      <c r="G54" s="218">
        <v>0.46700000000000003</v>
      </c>
      <c r="H54" s="67">
        <v>0.84</v>
      </c>
      <c r="I54" s="343"/>
      <c r="K54" s="268">
        <v>0.46700000000000003</v>
      </c>
      <c r="L54" s="122">
        <v>2</v>
      </c>
    </row>
    <row r="55" spans="1:12" x14ac:dyDescent="0.2">
      <c r="A55" s="174">
        <v>42726</v>
      </c>
      <c r="B55" s="67">
        <v>10.5</v>
      </c>
      <c r="C55" s="218">
        <v>7.9</v>
      </c>
      <c r="D55" s="98">
        <v>2020</v>
      </c>
      <c r="E55" s="218">
        <v>10.3</v>
      </c>
      <c r="F55" s="67">
        <v>18.5</v>
      </c>
      <c r="G55" s="206" t="s">
        <v>208</v>
      </c>
      <c r="H55" s="67">
        <v>0.94</v>
      </c>
      <c r="I55" s="343"/>
      <c r="K55" s="268">
        <v>0.39900000000000002</v>
      </c>
      <c r="L55" s="122">
        <v>2</v>
      </c>
    </row>
    <row r="56" spans="1:12" x14ac:dyDescent="0.2">
      <c r="A56" s="177">
        <v>42733</v>
      </c>
      <c r="B56" s="178">
        <v>10.9</v>
      </c>
      <c r="C56" s="179">
        <v>8</v>
      </c>
      <c r="D56" s="124">
        <v>2144</v>
      </c>
      <c r="E56" s="179">
        <v>10</v>
      </c>
      <c r="F56" s="178">
        <v>16</v>
      </c>
      <c r="G56" s="207" t="s">
        <v>208</v>
      </c>
      <c r="H56" s="178">
        <v>1.1000000000000001</v>
      </c>
      <c r="I56" s="373"/>
      <c r="K56" s="268">
        <v>0.39900000000000002</v>
      </c>
      <c r="L56" s="122">
        <v>2</v>
      </c>
    </row>
    <row r="57" spans="1:12" ht="15" x14ac:dyDescent="0.25">
      <c r="A57" s="6" t="s">
        <v>81</v>
      </c>
      <c r="K57" s="121"/>
      <c r="L57" s="122"/>
    </row>
    <row r="58" spans="1:12" x14ac:dyDescent="0.2">
      <c r="K58" s="121"/>
      <c r="L58" s="122"/>
    </row>
    <row r="59" spans="1:12" ht="15" customHeight="1" x14ac:dyDescent="0.25">
      <c r="A59" s="383"/>
      <c r="B59" s="448" t="s">
        <v>110</v>
      </c>
      <c r="C59" s="449"/>
      <c r="D59" s="449"/>
      <c r="E59" s="449"/>
      <c r="F59" s="450"/>
      <c r="K59" s="121"/>
      <c r="L59" s="122"/>
    </row>
    <row r="60" spans="1:12" ht="60" customHeight="1" x14ac:dyDescent="0.2">
      <c r="A60" s="264" t="s">
        <v>67</v>
      </c>
      <c r="B60" s="264" t="s">
        <v>111</v>
      </c>
      <c r="C60" s="264" t="s">
        <v>112</v>
      </c>
      <c r="D60" s="93" t="s">
        <v>113</v>
      </c>
      <c r="E60" s="264" t="s">
        <v>114</v>
      </c>
      <c r="F60" s="264" t="s">
        <v>115</v>
      </c>
      <c r="K60" s="121"/>
      <c r="L60" s="122"/>
    </row>
    <row r="61" spans="1:12" ht="15" x14ac:dyDescent="0.2">
      <c r="A61" s="15" t="s">
        <v>71</v>
      </c>
      <c r="B61" s="15" t="s">
        <v>97</v>
      </c>
      <c r="C61" s="15" t="s">
        <v>97</v>
      </c>
      <c r="D61" s="94" t="s">
        <v>97</v>
      </c>
      <c r="E61" s="15" t="s">
        <v>97</v>
      </c>
      <c r="F61" s="15" t="s">
        <v>97</v>
      </c>
      <c r="K61" s="121"/>
      <c r="L61" s="122"/>
    </row>
    <row r="62" spans="1:12" ht="15" x14ac:dyDescent="0.2">
      <c r="A62" s="15" t="s">
        <v>74</v>
      </c>
      <c r="B62" s="15" t="s">
        <v>78</v>
      </c>
      <c r="C62" s="15" t="s">
        <v>78</v>
      </c>
      <c r="D62" s="94" t="s">
        <v>78</v>
      </c>
      <c r="E62" s="15" t="s">
        <v>78</v>
      </c>
      <c r="F62" s="15" t="s">
        <v>78</v>
      </c>
      <c r="K62" s="121"/>
      <c r="L62" s="122"/>
    </row>
    <row r="63" spans="1:12" ht="15" x14ac:dyDescent="0.25">
      <c r="A63" s="260">
        <v>42397</v>
      </c>
      <c r="B63" s="185">
        <v>0.69</v>
      </c>
      <c r="C63" s="267">
        <v>0.37</v>
      </c>
      <c r="D63" s="401"/>
      <c r="E63" s="387"/>
      <c r="F63" s="402"/>
      <c r="G63" s="271"/>
      <c r="K63" s="121"/>
      <c r="L63" s="122"/>
    </row>
    <row r="64" spans="1:12" s="172" customFormat="1" ht="15" x14ac:dyDescent="0.25">
      <c r="A64" s="260">
        <v>42417</v>
      </c>
      <c r="B64" s="176">
        <v>0.78</v>
      </c>
      <c r="C64" s="175">
        <v>0.13</v>
      </c>
      <c r="D64" s="102"/>
      <c r="E64" s="54"/>
      <c r="F64" s="45"/>
      <c r="G64" s="271"/>
      <c r="H64" s="87"/>
      <c r="I64" s="50"/>
      <c r="J64" s="50"/>
      <c r="K64" s="121"/>
      <c r="L64" s="122"/>
    </row>
    <row r="65" spans="1:12" s="172" customFormat="1" ht="15" x14ac:dyDescent="0.25">
      <c r="A65" s="260">
        <v>42446</v>
      </c>
      <c r="B65" s="176">
        <v>0.96</v>
      </c>
      <c r="C65" s="175">
        <v>9.1999999999999998E-2</v>
      </c>
      <c r="D65" s="102"/>
      <c r="E65" s="54"/>
      <c r="F65" s="45"/>
      <c r="G65" s="271"/>
      <c r="H65" s="87"/>
      <c r="I65" s="50"/>
      <c r="J65" s="50"/>
      <c r="K65" s="121"/>
      <c r="L65" s="122"/>
    </row>
    <row r="66" spans="1:12" s="172" customFormat="1" ht="15" x14ac:dyDescent="0.25">
      <c r="A66" s="260">
        <v>42481</v>
      </c>
      <c r="B66" s="176" t="s">
        <v>237</v>
      </c>
      <c r="C66" s="175">
        <v>0.15</v>
      </c>
      <c r="D66" s="102"/>
      <c r="E66" s="54"/>
      <c r="F66" s="45"/>
      <c r="G66" s="271"/>
      <c r="H66" s="87"/>
      <c r="I66" s="50"/>
      <c r="J66" s="50"/>
      <c r="K66" s="121"/>
      <c r="L66" s="122"/>
    </row>
    <row r="67" spans="1:12" s="172" customFormat="1" ht="15" x14ac:dyDescent="0.25">
      <c r="A67" s="260">
        <v>42516</v>
      </c>
      <c r="B67" s="176">
        <v>0.7</v>
      </c>
      <c r="C67" s="175">
        <v>9.0999999999999998E-2</v>
      </c>
      <c r="D67" s="102"/>
      <c r="E67" s="54"/>
      <c r="F67" s="45"/>
      <c r="G67" s="271"/>
      <c r="H67" s="87"/>
      <c r="I67" s="50"/>
      <c r="J67" s="50"/>
      <c r="K67" s="121"/>
      <c r="L67" s="122"/>
    </row>
    <row r="68" spans="1:12" s="172" customFormat="1" ht="15" x14ac:dyDescent="0.25">
      <c r="A68" s="260">
        <v>42549</v>
      </c>
      <c r="B68" s="45"/>
      <c r="C68" s="54"/>
      <c r="D68" s="102"/>
      <c r="E68" s="54"/>
      <c r="F68" s="45"/>
      <c r="G68" s="271"/>
      <c r="H68" s="87"/>
      <c r="I68" s="50"/>
      <c r="J68" s="50"/>
      <c r="K68" s="289"/>
      <c r="L68" s="122"/>
    </row>
    <row r="69" spans="1:12" s="172" customFormat="1" ht="15" x14ac:dyDescent="0.25">
      <c r="A69" s="260">
        <v>42571</v>
      </c>
      <c r="B69" s="45"/>
      <c r="C69" s="54"/>
      <c r="D69" s="102"/>
      <c r="E69" s="54"/>
      <c r="F69" s="45"/>
      <c r="G69" s="271"/>
      <c r="H69" s="87"/>
      <c r="I69" s="50"/>
      <c r="J69" s="50"/>
      <c r="K69" s="289"/>
      <c r="L69" s="122"/>
    </row>
    <row r="70" spans="1:12" s="172" customFormat="1" ht="15" x14ac:dyDescent="0.25">
      <c r="A70" s="260">
        <v>42599</v>
      </c>
      <c r="B70" s="45"/>
      <c r="C70" s="54"/>
      <c r="D70" s="102"/>
      <c r="E70" s="54"/>
      <c r="F70" s="45"/>
      <c r="G70" s="271"/>
      <c r="H70" s="87"/>
      <c r="I70" s="50"/>
      <c r="J70" s="50"/>
      <c r="K70" s="289"/>
      <c r="L70" s="122"/>
    </row>
    <row r="71" spans="1:12" s="172" customFormat="1" ht="15" x14ac:dyDescent="0.25">
      <c r="A71" s="260">
        <v>42640</v>
      </c>
      <c r="B71" s="45"/>
      <c r="C71" s="54"/>
      <c r="D71" s="102"/>
      <c r="E71" s="54"/>
      <c r="F71" s="45"/>
      <c r="G71" s="271"/>
      <c r="H71" s="87"/>
      <c r="I71" s="50"/>
      <c r="J71" s="50"/>
      <c r="K71" s="289"/>
      <c r="L71" s="122"/>
    </row>
    <row r="72" spans="1:12" s="172" customFormat="1" ht="15" x14ac:dyDescent="0.25">
      <c r="A72" s="260">
        <v>42667</v>
      </c>
      <c r="B72" s="45"/>
      <c r="C72" s="54"/>
      <c r="D72" s="102"/>
      <c r="E72" s="54"/>
      <c r="F72" s="45"/>
      <c r="G72" s="271"/>
      <c r="H72" s="87"/>
      <c r="I72" s="50"/>
      <c r="J72" s="50"/>
      <c r="K72" s="289"/>
      <c r="L72" s="122"/>
    </row>
    <row r="73" spans="1:12" s="172" customFormat="1" ht="15" x14ac:dyDescent="0.25">
      <c r="A73" s="260">
        <v>42696</v>
      </c>
      <c r="B73" s="45"/>
      <c r="C73" s="54"/>
      <c r="D73" s="102"/>
      <c r="E73" s="54"/>
      <c r="F73" s="45"/>
      <c r="G73" s="271"/>
      <c r="H73" s="87"/>
      <c r="I73" s="50"/>
      <c r="J73" s="50"/>
      <c r="K73" s="289"/>
      <c r="L73" s="122"/>
    </row>
    <row r="74" spans="1:12" s="172" customFormat="1" ht="15" x14ac:dyDescent="0.25">
      <c r="A74" s="262">
        <v>42733</v>
      </c>
      <c r="B74" s="76"/>
      <c r="C74" s="77"/>
      <c r="D74" s="108"/>
      <c r="E74" s="77"/>
      <c r="F74" s="76"/>
      <c r="G74" s="271"/>
      <c r="H74" s="87"/>
      <c r="I74" s="50"/>
      <c r="J74" s="50"/>
      <c r="K74" s="289"/>
      <c r="L74" s="122"/>
    </row>
    <row r="75" spans="1:12" s="172" customFormat="1" ht="15" x14ac:dyDescent="0.25">
      <c r="A75" s="6" t="s">
        <v>332</v>
      </c>
      <c r="B75" s="6"/>
      <c r="C75" s="50"/>
      <c r="D75" s="104"/>
      <c r="E75" s="50"/>
      <c r="F75" s="50"/>
      <c r="G75" s="91"/>
      <c r="H75" s="87"/>
      <c r="I75" s="50"/>
      <c r="J75" s="50"/>
      <c r="K75" s="266"/>
      <c r="L75" s="116"/>
    </row>
    <row r="77" spans="1:12" s="172" customFormat="1" hidden="1" x14ac:dyDescent="0.2">
      <c r="A77" s="241" t="s">
        <v>265</v>
      </c>
      <c r="B77" s="1"/>
      <c r="C77" s="1"/>
      <c r="D77" s="103"/>
      <c r="E77" s="1"/>
      <c r="F77" s="1"/>
      <c r="G77" s="186"/>
      <c r="H77" s="186"/>
      <c r="I77" s="1"/>
      <c r="J77" s="50"/>
      <c r="K77" s="266"/>
      <c r="L77" s="116"/>
    </row>
    <row r="78" spans="1:12" s="172" customFormat="1" ht="45" hidden="1" x14ac:dyDescent="0.2">
      <c r="A78" s="244"/>
      <c r="B78" s="264" t="s">
        <v>111</v>
      </c>
      <c r="C78" s="264" t="s">
        <v>112</v>
      </c>
      <c r="D78" s="93" t="s">
        <v>113</v>
      </c>
      <c r="E78" s="264" t="s">
        <v>114</v>
      </c>
      <c r="F78" s="264" t="s">
        <v>115</v>
      </c>
      <c r="G78" s="265" t="s">
        <v>88</v>
      </c>
      <c r="H78" s="265" t="s">
        <v>103</v>
      </c>
      <c r="I78" s="264" t="s">
        <v>104</v>
      </c>
      <c r="J78" s="50"/>
      <c r="K78" s="266"/>
      <c r="L78" s="116"/>
    </row>
    <row r="79" spans="1:12" s="172" customFormat="1" hidden="1" x14ac:dyDescent="0.2">
      <c r="A79" s="235">
        <v>41548</v>
      </c>
      <c r="B79" s="73"/>
      <c r="C79" s="73"/>
      <c r="D79" s="73"/>
      <c r="E79" s="73"/>
      <c r="F79" s="73"/>
      <c r="G79" s="73"/>
      <c r="H79" s="73"/>
      <c r="I79" s="73"/>
      <c r="J79" s="50"/>
      <c r="K79" s="266"/>
      <c r="L79" s="116"/>
    </row>
    <row r="80" spans="1:12" s="172" customFormat="1" hidden="1" x14ac:dyDescent="0.2">
      <c r="A80" s="235">
        <v>41579</v>
      </c>
      <c r="B80" s="73"/>
      <c r="C80" s="73"/>
      <c r="D80" s="73"/>
      <c r="E80" s="73"/>
      <c r="F80" s="73"/>
      <c r="G80" s="73"/>
      <c r="H80" s="73"/>
      <c r="I80" s="73"/>
      <c r="J80" s="50"/>
      <c r="K80" s="266"/>
      <c r="L80" s="116"/>
    </row>
    <row r="81" spans="1:12" s="172" customFormat="1" hidden="1" x14ac:dyDescent="0.2">
      <c r="A81" s="235">
        <v>41609</v>
      </c>
      <c r="B81" s="73"/>
      <c r="C81" s="73"/>
      <c r="D81" s="73"/>
      <c r="E81" s="73"/>
      <c r="F81" s="73"/>
      <c r="G81" s="73"/>
      <c r="H81" s="73"/>
      <c r="I81" s="73"/>
      <c r="J81" s="50"/>
      <c r="K81" s="266"/>
      <c r="L81" s="116"/>
    </row>
    <row r="82" spans="1:12" s="172" customFormat="1" hidden="1" x14ac:dyDescent="0.2">
      <c r="A82" s="235">
        <v>41640</v>
      </c>
      <c r="B82" s="73"/>
      <c r="C82" s="73"/>
      <c r="D82" s="73"/>
      <c r="E82" s="73"/>
      <c r="F82" s="73"/>
      <c r="G82" s="73"/>
      <c r="H82" s="73"/>
      <c r="I82" s="73"/>
      <c r="J82" s="50"/>
      <c r="K82" s="266"/>
      <c r="L82" s="116"/>
    </row>
    <row r="83" spans="1:12" s="172" customFormat="1" hidden="1" x14ac:dyDescent="0.2">
      <c r="A83" s="235">
        <v>41671</v>
      </c>
      <c r="B83" s="73"/>
      <c r="C83" s="73"/>
      <c r="D83" s="73"/>
      <c r="E83" s="73"/>
      <c r="F83" s="73"/>
      <c r="G83" s="73"/>
      <c r="H83" s="73"/>
      <c r="I83" s="73"/>
      <c r="J83" s="50"/>
      <c r="K83" s="266"/>
      <c r="L83" s="116"/>
    </row>
    <row r="84" spans="1:12" s="172" customFormat="1" hidden="1" x14ac:dyDescent="0.2">
      <c r="A84" s="235">
        <v>41699</v>
      </c>
      <c r="B84" s="73"/>
      <c r="C84" s="73"/>
      <c r="D84" s="73"/>
      <c r="E84" s="73"/>
      <c r="F84" s="73"/>
      <c r="G84" s="73"/>
      <c r="H84" s="73"/>
      <c r="I84" s="73"/>
      <c r="J84" s="50"/>
      <c r="K84" s="266"/>
      <c r="L84" s="116"/>
    </row>
    <row r="85" spans="1:12" s="172" customFormat="1" hidden="1" x14ac:dyDescent="0.2">
      <c r="A85" s="235">
        <v>41730</v>
      </c>
      <c r="B85" s="73"/>
      <c r="C85" s="73"/>
      <c r="D85" s="73"/>
      <c r="E85" s="73"/>
      <c r="F85" s="73"/>
      <c r="G85" s="73"/>
      <c r="H85" s="73"/>
      <c r="I85" s="73"/>
      <c r="J85" s="50"/>
      <c r="K85" s="266"/>
      <c r="L85" s="116"/>
    </row>
    <row r="86" spans="1:12" hidden="1" x14ac:dyDescent="0.2">
      <c r="A86" s="235">
        <v>41760</v>
      </c>
      <c r="B86" s="73"/>
      <c r="C86" s="73"/>
      <c r="D86" s="73"/>
      <c r="E86" s="73"/>
      <c r="F86" s="73"/>
      <c r="G86" s="73"/>
      <c r="H86" s="73"/>
      <c r="I86" s="73"/>
    </row>
    <row r="87" spans="1:12" hidden="1" x14ac:dyDescent="0.2">
      <c r="A87" s="235">
        <v>41791</v>
      </c>
      <c r="B87" s="73"/>
      <c r="C87" s="73"/>
      <c r="D87" s="73"/>
      <c r="E87" s="73"/>
      <c r="F87" s="73"/>
      <c r="G87" s="73"/>
      <c r="H87" s="73"/>
      <c r="I87" s="73"/>
    </row>
    <row r="88" spans="1:12" hidden="1" x14ac:dyDescent="0.2">
      <c r="A88" s="235">
        <v>41821</v>
      </c>
      <c r="B88" s="73"/>
      <c r="C88" s="73"/>
      <c r="D88" s="73"/>
      <c r="E88" s="73"/>
      <c r="F88" s="73"/>
      <c r="G88" s="73"/>
      <c r="H88" s="73"/>
      <c r="I88" s="73"/>
    </row>
    <row r="89" spans="1:12" hidden="1" x14ac:dyDescent="0.2">
      <c r="A89" s="235">
        <v>41852</v>
      </c>
      <c r="B89" s="73"/>
      <c r="C89" s="73"/>
      <c r="D89" s="73"/>
      <c r="E89" s="73"/>
      <c r="F89" s="73"/>
      <c r="G89" s="73"/>
      <c r="H89" s="73"/>
      <c r="I89" s="73"/>
    </row>
    <row r="90" spans="1:12" hidden="1" x14ac:dyDescent="0.2">
      <c r="A90" s="235">
        <v>41883</v>
      </c>
      <c r="B90" s="73"/>
      <c r="C90" s="73"/>
      <c r="D90" s="73"/>
      <c r="E90" s="73"/>
      <c r="F90" s="73"/>
      <c r="G90" s="73"/>
      <c r="H90" s="73"/>
      <c r="I90" s="73"/>
    </row>
  </sheetData>
  <mergeCells count="5">
    <mergeCell ref="B59:F59"/>
    <mergeCell ref="B2:F2"/>
    <mergeCell ref="G2:G3"/>
    <mergeCell ref="H2:H3"/>
    <mergeCell ref="I2:I3"/>
  </mergeCells>
  <pageMargins left="0.7" right="0.7" top="0.75" bottom="0.75" header="0.3" footer="0.3"/>
  <pageSetup scale="5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>
    <pageSetUpPr fitToPage="1"/>
  </sheetPr>
  <dimension ref="A2:E3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11" sqref="E11"/>
    </sheetView>
  </sheetViews>
  <sheetFormatPr defaultRowHeight="14.25" x14ac:dyDescent="0.2"/>
  <cols>
    <col min="1" max="1" width="21.7109375" style="72" customWidth="1"/>
    <col min="2" max="2" width="21.7109375" style="3" customWidth="1"/>
    <col min="3" max="3" width="21.7109375" style="104" customWidth="1"/>
    <col min="4" max="4" width="21.7109375" style="3" customWidth="1"/>
    <col min="5" max="5" width="21.7109375" style="73" customWidth="1"/>
    <col min="6" max="16384" width="9.140625" style="3"/>
  </cols>
  <sheetData>
    <row r="2" spans="1:5" ht="15" x14ac:dyDescent="0.25">
      <c r="A2" s="69" t="s">
        <v>131</v>
      </c>
    </row>
    <row r="3" spans="1:5" ht="15" x14ac:dyDescent="0.25">
      <c r="A3" s="69" t="s">
        <v>132</v>
      </c>
    </row>
    <row r="4" spans="1:5" ht="60" customHeight="1" x14ac:dyDescent="0.2">
      <c r="A4" s="219" t="s">
        <v>67</v>
      </c>
      <c r="B4" s="216" t="s">
        <v>127</v>
      </c>
      <c r="C4" s="220" t="s">
        <v>70</v>
      </c>
      <c r="D4" s="216" t="s">
        <v>88</v>
      </c>
      <c r="E4" s="217" t="s">
        <v>254</v>
      </c>
    </row>
    <row r="5" spans="1:5" ht="15" x14ac:dyDescent="0.2">
      <c r="A5" s="71" t="s">
        <v>71</v>
      </c>
      <c r="B5" s="15" t="s">
        <v>128</v>
      </c>
      <c r="C5" s="221" t="s">
        <v>97</v>
      </c>
      <c r="D5" s="15" t="s">
        <v>97</v>
      </c>
      <c r="E5" s="53" t="s">
        <v>97</v>
      </c>
    </row>
    <row r="6" spans="1:5" ht="15" x14ac:dyDescent="0.2">
      <c r="A6" s="71" t="s">
        <v>74</v>
      </c>
      <c r="B6" s="15" t="s">
        <v>75</v>
      </c>
      <c r="C6" s="94" t="s">
        <v>77</v>
      </c>
      <c r="D6" s="15" t="s">
        <v>122</v>
      </c>
      <c r="E6" s="53" t="s">
        <v>78</v>
      </c>
    </row>
    <row r="7" spans="1:5" x14ac:dyDescent="0.2">
      <c r="A7" s="10"/>
      <c r="B7" s="17"/>
      <c r="C7" s="105"/>
      <c r="D7" s="46"/>
      <c r="E7" s="60"/>
    </row>
    <row r="8" spans="1:5" x14ac:dyDescent="0.2">
      <c r="A8" s="10"/>
      <c r="B8" s="17"/>
      <c r="C8" s="105"/>
      <c r="D8" s="46"/>
      <c r="E8" s="60"/>
    </row>
    <row r="9" spans="1:5" x14ac:dyDescent="0.2">
      <c r="A9" s="10"/>
      <c r="B9" s="17"/>
      <c r="C9" s="105"/>
      <c r="D9" s="46"/>
      <c r="E9" s="60"/>
    </row>
    <row r="10" spans="1:5" x14ac:dyDescent="0.2">
      <c r="A10" s="10"/>
      <c r="B10" s="17"/>
      <c r="C10" s="105"/>
      <c r="D10" s="46"/>
      <c r="E10" s="60"/>
    </row>
    <row r="11" spans="1:5" x14ac:dyDescent="0.2">
      <c r="A11" s="10"/>
      <c r="B11" s="17"/>
      <c r="C11" s="105"/>
      <c r="D11" s="46"/>
      <c r="E11" s="60"/>
    </row>
    <row r="12" spans="1:5" x14ac:dyDescent="0.2">
      <c r="A12" s="11"/>
      <c r="B12" s="34"/>
      <c r="C12" s="106"/>
      <c r="D12" s="47"/>
      <c r="E12" s="114"/>
    </row>
    <row r="13" spans="1:5" ht="15" x14ac:dyDescent="0.25">
      <c r="A13" s="80" t="s">
        <v>81</v>
      </c>
      <c r="B13" s="81"/>
      <c r="C13" s="113"/>
      <c r="D13" s="59"/>
    </row>
    <row r="14" spans="1:5" x14ac:dyDescent="0.2">
      <c r="A14" s="72" t="s">
        <v>129</v>
      </c>
      <c r="B14" s="79"/>
      <c r="D14" s="51"/>
    </row>
    <row r="15" spans="1:5" x14ac:dyDescent="0.2">
      <c r="A15" s="72" t="s">
        <v>130</v>
      </c>
      <c r="B15" s="79"/>
      <c r="D15" s="51"/>
    </row>
    <row r="16" spans="1:5" x14ac:dyDescent="0.2">
      <c r="A16" s="72" t="s">
        <v>255</v>
      </c>
      <c r="B16" s="79"/>
      <c r="D16" s="51"/>
    </row>
    <row r="17" spans="1:5" x14ac:dyDescent="0.2">
      <c r="B17" s="79"/>
      <c r="D17" s="51"/>
    </row>
    <row r="18" spans="1:5" ht="15" x14ac:dyDescent="0.25">
      <c r="A18" s="69" t="s">
        <v>133</v>
      </c>
      <c r="B18" s="79"/>
      <c r="D18" s="51"/>
    </row>
    <row r="19" spans="1:5" ht="15" x14ac:dyDescent="0.25">
      <c r="A19" s="69" t="s">
        <v>134</v>
      </c>
      <c r="B19" s="79"/>
      <c r="D19" s="51"/>
    </row>
    <row r="20" spans="1:5" ht="30" x14ac:dyDescent="0.2">
      <c r="A20" s="70" t="s">
        <v>67</v>
      </c>
      <c r="B20" s="31" t="s">
        <v>127</v>
      </c>
      <c r="C20" s="93" t="s">
        <v>70</v>
      </c>
      <c r="D20" s="52" t="s">
        <v>88</v>
      </c>
      <c r="E20" s="217" t="s">
        <v>254</v>
      </c>
    </row>
    <row r="21" spans="1:5" ht="15" x14ac:dyDescent="0.2">
      <c r="A21" s="71" t="s">
        <v>71</v>
      </c>
      <c r="B21" s="32" t="s">
        <v>128</v>
      </c>
      <c r="C21" s="94" t="s">
        <v>72</v>
      </c>
      <c r="D21" s="53" t="s">
        <v>72</v>
      </c>
      <c r="E21" s="53" t="s">
        <v>97</v>
      </c>
    </row>
    <row r="22" spans="1:5" ht="15" x14ac:dyDescent="0.2">
      <c r="A22" s="71" t="s">
        <v>74</v>
      </c>
      <c r="B22" s="32" t="s">
        <v>75</v>
      </c>
      <c r="C22" s="94" t="s">
        <v>77</v>
      </c>
      <c r="D22" s="53" t="s">
        <v>122</v>
      </c>
      <c r="E22" s="53" t="s">
        <v>78</v>
      </c>
    </row>
    <row r="23" spans="1:5" x14ac:dyDescent="0.2">
      <c r="A23" s="38"/>
      <c r="B23" s="17"/>
      <c r="C23" s="96"/>
      <c r="D23" s="63"/>
      <c r="E23" s="60"/>
    </row>
    <row r="24" spans="1:5" x14ac:dyDescent="0.2">
      <c r="A24" s="38"/>
      <c r="B24" s="17"/>
      <c r="C24" s="96"/>
      <c r="D24" s="63"/>
      <c r="E24" s="60"/>
    </row>
    <row r="25" spans="1:5" x14ac:dyDescent="0.2">
      <c r="A25" s="38"/>
      <c r="B25" s="17"/>
      <c r="C25" s="96"/>
      <c r="D25" s="63"/>
      <c r="E25" s="60"/>
    </row>
    <row r="26" spans="1:5" x14ac:dyDescent="0.2">
      <c r="A26" s="38"/>
      <c r="B26" s="17"/>
      <c r="C26" s="96"/>
      <c r="D26" s="63"/>
      <c r="E26" s="60"/>
    </row>
    <row r="27" spans="1:5" x14ac:dyDescent="0.2">
      <c r="A27" s="38"/>
      <c r="B27" s="17"/>
      <c r="C27" s="96"/>
      <c r="D27" s="63"/>
      <c r="E27" s="60"/>
    </row>
    <row r="28" spans="1:5" x14ac:dyDescent="0.2">
      <c r="A28" s="39"/>
      <c r="B28" s="34"/>
      <c r="C28" s="99"/>
      <c r="D28" s="64"/>
      <c r="E28" s="114"/>
    </row>
    <row r="29" spans="1:5" ht="15" x14ac:dyDescent="0.25">
      <c r="A29" s="69" t="s">
        <v>81</v>
      </c>
    </row>
    <row r="30" spans="1:5" x14ac:dyDescent="0.2">
      <c r="A30" s="72" t="s">
        <v>129</v>
      </c>
    </row>
    <row r="31" spans="1:5" x14ac:dyDescent="0.2">
      <c r="A31" s="72" t="s">
        <v>130</v>
      </c>
    </row>
    <row r="32" spans="1:5" x14ac:dyDescent="0.2">
      <c r="A32" s="72" t="s">
        <v>257</v>
      </c>
    </row>
  </sheetData>
  <pageMargins left="0.7" right="0.7" top="0.75" bottom="0.75" header="0.3" footer="0.3"/>
  <pageSetup scale="83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5">
    <pageSetUpPr fitToPage="1"/>
  </sheetPr>
  <dimension ref="A1:F392"/>
  <sheetViews>
    <sheetView zoomScaleNormal="100" workbookViewId="0">
      <pane xSplit="1" ySplit="5" topLeftCell="B10" activePane="bottomRight" state="frozen"/>
      <selection pane="topRight" activeCell="B1" sqref="B1"/>
      <selection pane="bottomLeft" activeCell="A7" sqref="A7"/>
      <selection pane="bottomRight" activeCell="G24" sqref="G24"/>
    </sheetView>
  </sheetViews>
  <sheetFormatPr defaultRowHeight="14.25" x14ac:dyDescent="0.2"/>
  <cols>
    <col min="1" max="1" width="20.7109375" style="3" customWidth="1"/>
    <col min="2" max="2" width="20.7109375" style="104" customWidth="1"/>
    <col min="3" max="3" width="20.7109375" style="3" customWidth="1"/>
    <col min="4" max="4" width="20.7109375" style="104" customWidth="1"/>
    <col min="5" max="5" width="20.7109375" style="87" customWidth="1"/>
    <col min="6" max="10" width="9.140625" style="3"/>
    <col min="11" max="11" width="14.42578125" style="3" bestFit="1" customWidth="1"/>
    <col min="12" max="16384" width="9.140625" style="3"/>
  </cols>
  <sheetData>
    <row r="1" spans="1:6" ht="15" x14ac:dyDescent="0.2">
      <c r="A1" s="460" t="s">
        <v>136</v>
      </c>
      <c r="B1" s="460"/>
      <c r="C1" s="460"/>
      <c r="D1" s="460"/>
      <c r="E1" s="460"/>
    </row>
    <row r="2" spans="1:6" ht="15" x14ac:dyDescent="0.25">
      <c r="A2" s="6" t="s">
        <v>135</v>
      </c>
    </row>
    <row r="3" spans="1:6" s="18" customFormat="1" ht="60" customHeight="1" x14ac:dyDescent="0.2">
      <c r="A3" s="14" t="s">
        <v>67</v>
      </c>
      <c r="B3" s="93" t="s">
        <v>68</v>
      </c>
      <c r="C3" s="14" t="s">
        <v>69</v>
      </c>
      <c r="D3" s="93" t="s">
        <v>70</v>
      </c>
      <c r="E3" s="224" t="s">
        <v>105</v>
      </c>
    </row>
    <row r="4" spans="1:6" ht="15" x14ac:dyDescent="0.2">
      <c r="A4" s="15" t="s">
        <v>71</v>
      </c>
      <c r="B4" s="94" t="s">
        <v>118</v>
      </c>
      <c r="C4" s="15" t="s">
        <v>118</v>
      </c>
      <c r="D4" s="94" t="s">
        <v>118</v>
      </c>
      <c r="E4" s="53" t="s">
        <v>118</v>
      </c>
    </row>
    <row r="5" spans="1:6" ht="15" x14ac:dyDescent="0.2">
      <c r="A5" s="15" t="s">
        <v>74</v>
      </c>
      <c r="B5" s="94" t="s">
        <v>75</v>
      </c>
      <c r="C5" s="15" t="s">
        <v>76</v>
      </c>
      <c r="D5" s="94" t="s">
        <v>77</v>
      </c>
      <c r="E5" s="53" t="s">
        <v>78</v>
      </c>
      <c r="F5" s="50"/>
    </row>
    <row r="6" spans="1:6" s="1" customFormat="1" x14ac:dyDescent="0.25">
      <c r="A6" s="10">
        <v>42370</v>
      </c>
      <c r="B6" s="105">
        <v>205</v>
      </c>
      <c r="C6" s="129">
        <v>6.6989583333333327</v>
      </c>
      <c r="D6" s="105">
        <v>2138.9583333333335</v>
      </c>
      <c r="E6" s="22">
        <v>10.478125</v>
      </c>
    </row>
    <row r="7" spans="1:6" s="1" customFormat="1" x14ac:dyDescent="0.25">
      <c r="A7" s="10">
        <v>42371</v>
      </c>
      <c r="B7" s="105">
        <v>186</v>
      </c>
      <c r="C7" s="129">
        <v>7.1968749999999986</v>
      </c>
      <c r="D7" s="105">
        <v>2211.9791666666665</v>
      </c>
      <c r="E7" s="22">
        <v>10.453124999999998</v>
      </c>
    </row>
    <row r="8" spans="1:6" s="1" customFormat="1" x14ac:dyDescent="0.25">
      <c r="A8" s="10">
        <v>42372</v>
      </c>
      <c r="B8" s="105">
        <v>178</v>
      </c>
      <c r="C8" s="129">
        <v>7.4718749999999963</v>
      </c>
      <c r="D8" s="105">
        <v>2214.6875</v>
      </c>
      <c r="E8" s="22">
        <v>10.308333333333332</v>
      </c>
    </row>
    <row r="9" spans="1:6" s="1" customFormat="1" x14ac:dyDescent="0.25">
      <c r="A9" s="10">
        <v>42373</v>
      </c>
      <c r="B9" s="105">
        <v>171</v>
      </c>
      <c r="C9" s="129">
        <v>7.8864583333333309</v>
      </c>
      <c r="D9" s="105">
        <v>2308.8541666666665</v>
      </c>
      <c r="E9" s="22">
        <v>10.060416666666663</v>
      </c>
    </row>
    <row r="10" spans="1:6" s="1" customFormat="1" x14ac:dyDescent="0.25">
      <c r="A10" s="10">
        <v>42374</v>
      </c>
      <c r="B10" s="105">
        <v>174</v>
      </c>
      <c r="C10" s="129">
        <v>8.8166666666666664</v>
      </c>
      <c r="D10" s="105">
        <v>2357.8125</v>
      </c>
      <c r="E10" s="22">
        <v>9.7781249999999975</v>
      </c>
    </row>
    <row r="11" spans="1:6" s="1" customFormat="1" x14ac:dyDescent="0.25">
      <c r="A11" s="10">
        <v>42375</v>
      </c>
      <c r="B11" s="105">
        <v>196</v>
      </c>
      <c r="C11" s="129">
        <v>8.993749999999995</v>
      </c>
      <c r="D11" s="105">
        <v>2306.25</v>
      </c>
      <c r="E11" s="22">
        <v>9.3000000000000007</v>
      </c>
    </row>
    <row r="12" spans="1:6" s="1" customFormat="1" x14ac:dyDescent="0.25">
      <c r="A12" s="10">
        <v>42376</v>
      </c>
      <c r="B12" s="105">
        <v>362</v>
      </c>
      <c r="C12" s="129">
        <v>9.3218750000000004</v>
      </c>
      <c r="D12" s="105">
        <v>2065.625</v>
      </c>
      <c r="E12" s="22">
        <v>9.3656249999999979</v>
      </c>
    </row>
    <row r="13" spans="1:6" s="1" customFormat="1" x14ac:dyDescent="0.25">
      <c r="A13" s="10">
        <v>42377</v>
      </c>
      <c r="B13" s="105">
        <v>1030</v>
      </c>
      <c r="C13" s="129">
        <v>8.7604166666666643</v>
      </c>
      <c r="D13" s="105">
        <v>1719.4791666666667</v>
      </c>
      <c r="E13" s="22">
        <v>9.1687500000000028</v>
      </c>
    </row>
    <row r="14" spans="1:6" s="1" customFormat="1" x14ac:dyDescent="0.25">
      <c r="A14" s="10">
        <v>42378</v>
      </c>
      <c r="B14" s="105">
        <v>1070</v>
      </c>
      <c r="C14" s="129">
        <v>9.4416666666666611</v>
      </c>
      <c r="D14" s="105">
        <v>1028.6041666666667</v>
      </c>
      <c r="E14" s="22">
        <v>8.6041666666666661</v>
      </c>
    </row>
    <row r="15" spans="1:6" s="1" customFormat="1" x14ac:dyDescent="0.25">
      <c r="A15" s="10">
        <v>42379</v>
      </c>
      <c r="B15" s="105">
        <v>1070</v>
      </c>
      <c r="C15" s="129">
        <v>9.262765957446824</v>
      </c>
      <c r="D15" s="105">
        <v>923.19148936170211</v>
      </c>
      <c r="E15" s="22">
        <v>8.4425531914893472</v>
      </c>
    </row>
    <row r="16" spans="1:6" s="1" customFormat="1" x14ac:dyDescent="0.25">
      <c r="A16" s="10">
        <v>42380</v>
      </c>
      <c r="B16" s="105">
        <v>905</v>
      </c>
      <c r="C16" s="129">
        <v>9.555913978494619</v>
      </c>
      <c r="D16" s="105">
        <v>1203.1182795698924</v>
      </c>
      <c r="E16" s="22">
        <v>8.0559139784946225</v>
      </c>
    </row>
    <row r="17" spans="1:5" s="1" customFormat="1" x14ac:dyDescent="0.25">
      <c r="A17" s="10">
        <v>42381</v>
      </c>
      <c r="B17" s="105">
        <v>716</v>
      </c>
      <c r="C17" s="129">
        <v>9.5249999999999986</v>
      </c>
      <c r="D17" s="105">
        <v>1360.5208333333333</v>
      </c>
      <c r="E17" s="22">
        <v>7.8229166666666581</v>
      </c>
    </row>
    <row r="18" spans="1:5" s="1" customFormat="1" x14ac:dyDescent="0.25">
      <c r="A18" s="10">
        <v>42382</v>
      </c>
      <c r="B18" s="105">
        <v>555</v>
      </c>
      <c r="C18" s="129">
        <v>10.082291666666665</v>
      </c>
      <c r="D18" s="105">
        <v>1505.7291666666667</v>
      </c>
      <c r="E18" s="22">
        <v>7.6822916666666545</v>
      </c>
    </row>
    <row r="19" spans="1:5" s="1" customFormat="1" x14ac:dyDescent="0.25">
      <c r="A19" s="10">
        <v>42383</v>
      </c>
      <c r="B19" s="105">
        <v>416</v>
      </c>
      <c r="C19" s="129">
        <v>10.076041666666658</v>
      </c>
      <c r="D19" s="105">
        <v>1594.375</v>
      </c>
      <c r="E19" s="22">
        <v>7.7999999999999972</v>
      </c>
    </row>
    <row r="20" spans="1:5" s="1" customFormat="1" x14ac:dyDescent="0.25">
      <c r="A20" s="10">
        <v>42384</v>
      </c>
      <c r="B20" s="105">
        <v>342</v>
      </c>
      <c r="C20" s="129">
        <v>10.823958333333335</v>
      </c>
      <c r="D20" s="105">
        <v>1642.7083333333333</v>
      </c>
      <c r="E20" s="22">
        <v>7.8114583333333298</v>
      </c>
    </row>
    <row r="21" spans="1:5" s="1" customFormat="1" x14ac:dyDescent="0.25">
      <c r="A21" s="10">
        <v>42385</v>
      </c>
      <c r="B21" s="105">
        <v>310</v>
      </c>
      <c r="C21" s="129">
        <v>11.58437500000001</v>
      </c>
      <c r="D21" s="105">
        <v>1718.125</v>
      </c>
      <c r="E21" s="22">
        <v>7.7010416666666641</v>
      </c>
    </row>
    <row r="22" spans="1:5" s="1" customFormat="1" x14ac:dyDescent="0.25">
      <c r="A22" s="10">
        <v>42386</v>
      </c>
      <c r="B22" s="105">
        <v>302</v>
      </c>
      <c r="C22" s="129">
        <v>11.652083333333318</v>
      </c>
      <c r="D22" s="105">
        <v>1791.7708333333333</v>
      </c>
      <c r="E22" s="22">
        <v>7.4572916666666726</v>
      </c>
    </row>
    <row r="23" spans="1:5" s="1" customFormat="1" x14ac:dyDescent="0.25">
      <c r="A23" s="10">
        <v>42387</v>
      </c>
      <c r="B23" s="105">
        <v>318</v>
      </c>
      <c r="C23" s="129">
        <v>12.449999999999994</v>
      </c>
      <c r="D23" s="105">
        <v>1781.3541666666667</v>
      </c>
      <c r="E23" s="22">
        <v>7.5968749999999998</v>
      </c>
    </row>
    <row r="24" spans="1:5" s="1" customFormat="1" x14ac:dyDescent="0.25">
      <c r="A24" s="10">
        <v>42388</v>
      </c>
      <c r="B24" s="105">
        <v>505</v>
      </c>
      <c r="C24" s="129">
        <v>12.796875000000009</v>
      </c>
      <c r="D24" s="105">
        <v>1787.8125</v>
      </c>
      <c r="E24" s="22">
        <v>7.3520833333333337</v>
      </c>
    </row>
    <row r="25" spans="1:5" s="1" customFormat="1" x14ac:dyDescent="0.25">
      <c r="A25" s="10">
        <v>42389</v>
      </c>
      <c r="B25" s="105">
        <v>1220</v>
      </c>
      <c r="C25" s="129">
        <v>12.88854166666667</v>
      </c>
      <c r="D25" s="105">
        <v>1290.8333333333333</v>
      </c>
      <c r="E25" s="22">
        <v>7.4218750000000009</v>
      </c>
    </row>
    <row r="26" spans="1:5" s="1" customFormat="1" x14ac:dyDescent="0.25">
      <c r="A26" s="10">
        <v>42390</v>
      </c>
      <c r="B26" s="105">
        <v>1900</v>
      </c>
      <c r="C26" s="129">
        <v>12.716666666666697</v>
      </c>
      <c r="D26" s="105">
        <v>631.75</v>
      </c>
      <c r="E26" s="22">
        <v>7.0416666666666599</v>
      </c>
    </row>
    <row r="27" spans="1:5" s="1" customFormat="1" x14ac:dyDescent="0.25">
      <c r="A27" s="10">
        <v>42391</v>
      </c>
      <c r="B27" s="105">
        <v>1920</v>
      </c>
      <c r="C27" s="129">
        <v>12.441935483870951</v>
      </c>
      <c r="D27" s="105">
        <v>720.79166666666663</v>
      </c>
      <c r="E27" s="22">
        <v>6.6634408602150534</v>
      </c>
    </row>
    <row r="28" spans="1:5" s="1" customFormat="1" x14ac:dyDescent="0.25">
      <c r="A28" s="10">
        <v>42392</v>
      </c>
      <c r="B28" s="105">
        <v>1770</v>
      </c>
      <c r="C28" s="129">
        <v>12.361458333333339</v>
      </c>
      <c r="D28" s="105">
        <v>957.97916666666663</v>
      </c>
      <c r="E28" s="22">
        <v>6.6166666666666787</v>
      </c>
    </row>
    <row r="29" spans="1:5" s="1" customFormat="1" x14ac:dyDescent="0.25">
      <c r="A29" s="10">
        <v>42393</v>
      </c>
      <c r="B29" s="105">
        <v>1760</v>
      </c>
      <c r="C29" s="129">
        <v>12.184375000000005</v>
      </c>
      <c r="D29" s="105">
        <v>974.82291666666663</v>
      </c>
      <c r="E29" s="22">
        <v>6.7937499999999966</v>
      </c>
    </row>
    <row r="30" spans="1:5" s="1" customFormat="1" x14ac:dyDescent="0.25">
      <c r="A30" s="10">
        <v>42394</v>
      </c>
      <c r="B30" s="105">
        <v>2010</v>
      </c>
      <c r="C30" s="129">
        <v>12.105208333333339</v>
      </c>
      <c r="D30" s="105">
        <v>762.78125</v>
      </c>
      <c r="E30" s="22">
        <v>6.934374999999986</v>
      </c>
    </row>
    <row r="31" spans="1:5" s="1" customFormat="1" x14ac:dyDescent="0.25">
      <c r="A31" s="10">
        <v>42395</v>
      </c>
      <c r="B31" s="429">
        <v>1930</v>
      </c>
      <c r="C31" s="350"/>
      <c r="D31" s="105">
        <v>887.32291666666663</v>
      </c>
      <c r="E31" s="22">
        <v>6.7312500000000055</v>
      </c>
    </row>
    <row r="32" spans="1:5" s="1" customFormat="1" x14ac:dyDescent="0.25">
      <c r="A32" s="10">
        <v>42396</v>
      </c>
      <c r="B32" s="105">
        <v>1610</v>
      </c>
      <c r="C32" s="129">
        <v>11.929166666666672</v>
      </c>
      <c r="D32" s="105">
        <v>1081.84375</v>
      </c>
      <c r="E32" s="22">
        <v>6.6083333333333458</v>
      </c>
    </row>
    <row r="33" spans="1:5" s="1" customFormat="1" x14ac:dyDescent="0.25">
      <c r="A33" s="10">
        <v>42397</v>
      </c>
      <c r="B33" s="105">
        <v>1280</v>
      </c>
      <c r="C33" s="129">
        <v>11.713541666666671</v>
      </c>
      <c r="D33" s="105">
        <v>1241.0416666666667</v>
      </c>
      <c r="E33" s="22">
        <v>6.6718750000000027</v>
      </c>
    </row>
    <row r="34" spans="1:5" s="1" customFormat="1" x14ac:dyDescent="0.25">
      <c r="A34" s="10">
        <v>42398</v>
      </c>
      <c r="B34" s="105">
        <v>1040</v>
      </c>
      <c r="C34" s="129">
        <v>12.135416666666671</v>
      </c>
      <c r="D34" s="105">
        <v>1367.5</v>
      </c>
      <c r="E34" s="22">
        <v>6.6791666666666716</v>
      </c>
    </row>
    <row r="35" spans="1:5" s="1" customFormat="1" x14ac:dyDescent="0.25">
      <c r="A35" s="10">
        <v>42399</v>
      </c>
      <c r="B35" s="105">
        <v>902</v>
      </c>
      <c r="C35" s="129">
        <v>12.750000000000005</v>
      </c>
      <c r="D35" s="105">
        <v>1436.9791666666667</v>
      </c>
      <c r="E35" s="22">
        <v>6.5947916666666764</v>
      </c>
    </row>
    <row r="36" spans="1:5" s="1" customFormat="1" x14ac:dyDescent="0.25">
      <c r="A36" s="10">
        <v>42400</v>
      </c>
      <c r="B36" s="105">
        <v>805</v>
      </c>
      <c r="C36" s="129">
        <v>12.578125000000002</v>
      </c>
      <c r="D36" s="105">
        <v>1471.1458333333333</v>
      </c>
      <c r="E36" s="22">
        <v>6.6468749999999952</v>
      </c>
    </row>
    <row r="37" spans="1:5" s="1" customFormat="1" x14ac:dyDescent="0.25">
      <c r="A37" s="10">
        <v>42401</v>
      </c>
      <c r="B37" s="105">
        <v>732</v>
      </c>
      <c r="C37" s="129">
        <v>10.33645833333334</v>
      </c>
      <c r="D37" s="105">
        <v>1549.8958333333333</v>
      </c>
      <c r="E37" s="22">
        <v>7.9812499999999922</v>
      </c>
    </row>
    <row r="38" spans="1:5" s="1" customFormat="1" x14ac:dyDescent="0.25">
      <c r="A38" s="10">
        <v>42402</v>
      </c>
      <c r="B38" s="105">
        <v>818</v>
      </c>
      <c r="C38" s="129">
        <v>9.7520833333333314</v>
      </c>
      <c r="D38" s="105">
        <v>1450</v>
      </c>
      <c r="E38" s="22">
        <v>8.6374999999999851</v>
      </c>
    </row>
    <row r="39" spans="1:5" s="1" customFormat="1" x14ac:dyDescent="0.25">
      <c r="A39" s="10">
        <v>42403</v>
      </c>
      <c r="B39" s="105">
        <v>889</v>
      </c>
      <c r="C39" s="129">
        <v>9.3833333333333293</v>
      </c>
      <c r="D39" s="105">
        <v>1331.4583333333333</v>
      </c>
      <c r="E39" s="22">
        <v>9.1156250000000068</v>
      </c>
    </row>
    <row r="40" spans="1:5" s="1" customFormat="1" x14ac:dyDescent="0.25">
      <c r="A40" s="10">
        <v>42404</v>
      </c>
      <c r="B40" s="105">
        <v>809</v>
      </c>
      <c r="C40" s="129">
        <v>9.7427083333333311</v>
      </c>
      <c r="D40" s="105">
        <v>1528.8541666666667</v>
      </c>
      <c r="E40" s="22">
        <v>8.7645833333333396</v>
      </c>
    </row>
    <row r="41" spans="1:5" s="1" customFormat="1" x14ac:dyDescent="0.25">
      <c r="A41" s="10">
        <v>42405</v>
      </c>
      <c r="B41" s="105">
        <v>706</v>
      </c>
      <c r="C41" s="129">
        <v>10.253125000000002</v>
      </c>
      <c r="D41" s="105">
        <v>1623.75</v>
      </c>
      <c r="E41" s="22">
        <v>8.3781249999999918</v>
      </c>
    </row>
    <row r="42" spans="1:5" s="1" customFormat="1" x14ac:dyDescent="0.25">
      <c r="A42" s="10">
        <v>42406</v>
      </c>
      <c r="B42" s="105">
        <v>615</v>
      </c>
      <c r="C42" s="129">
        <v>11.02708333333333</v>
      </c>
      <c r="D42" s="105">
        <v>1760.5208333333333</v>
      </c>
      <c r="E42" s="22">
        <v>8.0427083333333353</v>
      </c>
    </row>
    <row r="43" spans="1:5" s="1" customFormat="1" x14ac:dyDescent="0.25">
      <c r="A43" s="10">
        <v>42407</v>
      </c>
      <c r="B43" s="105">
        <v>529</v>
      </c>
      <c r="C43" s="129">
        <v>11.822916666666663</v>
      </c>
      <c r="D43" s="105">
        <v>1878.9583333333333</v>
      </c>
      <c r="E43" s="22">
        <v>7.7145833333333274</v>
      </c>
    </row>
    <row r="44" spans="1:5" s="1" customFormat="1" x14ac:dyDescent="0.25">
      <c r="A44" s="10">
        <v>42408</v>
      </c>
      <c r="B44" s="105">
        <v>458</v>
      </c>
      <c r="C44" s="129">
        <v>12.660416666666665</v>
      </c>
      <c r="D44" s="105">
        <v>1969.375</v>
      </c>
      <c r="E44" s="22">
        <v>7.5208333333333401</v>
      </c>
    </row>
    <row r="45" spans="1:5" s="1" customFormat="1" x14ac:dyDescent="0.25">
      <c r="A45" s="10">
        <v>42409</v>
      </c>
      <c r="B45" s="105">
        <v>401</v>
      </c>
      <c r="C45" s="129">
        <v>13.352083333333335</v>
      </c>
      <c r="D45" s="105">
        <v>2052.9166666666665</v>
      </c>
      <c r="E45" s="22">
        <v>7.4229166666666622</v>
      </c>
    </row>
    <row r="46" spans="1:5" s="1" customFormat="1" x14ac:dyDescent="0.25">
      <c r="A46" s="10">
        <v>42410</v>
      </c>
      <c r="B46" s="105">
        <v>354</v>
      </c>
      <c r="C46" s="129">
        <v>13.923958333333333</v>
      </c>
      <c r="D46" s="105">
        <v>2141.1458333333335</v>
      </c>
      <c r="E46" s="22">
        <v>7.3083333333333345</v>
      </c>
    </row>
    <row r="47" spans="1:5" s="1" customFormat="1" x14ac:dyDescent="0.25">
      <c r="A47" s="10">
        <v>42411</v>
      </c>
      <c r="B47" s="105">
        <v>328</v>
      </c>
      <c r="C47" s="129">
        <v>14.375000000000002</v>
      </c>
      <c r="D47" s="105">
        <v>2286.4583333333335</v>
      </c>
      <c r="E47" s="22">
        <v>7.26979166666667</v>
      </c>
    </row>
    <row r="48" spans="1:5" s="1" customFormat="1" x14ac:dyDescent="0.25">
      <c r="A48" s="10">
        <v>42412</v>
      </c>
      <c r="B48" s="105">
        <v>317</v>
      </c>
      <c r="C48" s="129">
        <v>14.977083333333333</v>
      </c>
      <c r="D48" s="105">
        <v>2396.7708333333335</v>
      </c>
      <c r="E48" s="22">
        <v>7.3187500000000014</v>
      </c>
    </row>
    <row r="49" spans="1:5" s="1" customFormat="1" x14ac:dyDescent="0.25">
      <c r="A49" s="10">
        <v>42413</v>
      </c>
      <c r="B49" s="105">
        <v>309</v>
      </c>
      <c r="C49" s="129">
        <v>15.452083333333333</v>
      </c>
      <c r="D49" s="105">
        <v>2510.5208333333335</v>
      </c>
      <c r="E49" s="22">
        <v>7.4187500000000002</v>
      </c>
    </row>
    <row r="50" spans="1:5" s="1" customFormat="1" x14ac:dyDescent="0.25">
      <c r="A50" s="10">
        <v>42414</v>
      </c>
      <c r="B50" s="105">
        <v>305</v>
      </c>
      <c r="C50" s="129">
        <v>15.31770833333333</v>
      </c>
      <c r="D50" s="105">
        <v>2474.2708333333335</v>
      </c>
      <c r="E50" s="22">
        <v>7.5552083333333337</v>
      </c>
    </row>
    <row r="51" spans="1:5" s="1" customFormat="1" x14ac:dyDescent="0.25">
      <c r="A51" s="10">
        <v>42415</v>
      </c>
      <c r="B51" s="105">
        <v>303</v>
      </c>
      <c r="C51" s="129">
        <v>15.755208333333334</v>
      </c>
      <c r="D51" s="105">
        <v>2380.7291666666665</v>
      </c>
      <c r="E51" s="22">
        <v>7.8041666666666663</v>
      </c>
    </row>
    <row r="52" spans="1:5" s="1" customFormat="1" x14ac:dyDescent="0.25">
      <c r="A52" s="10">
        <v>42416</v>
      </c>
      <c r="B52" s="105">
        <v>302</v>
      </c>
      <c r="C52" s="129">
        <v>16.151041666666668</v>
      </c>
      <c r="D52" s="105">
        <v>2345.7291666666665</v>
      </c>
      <c r="E52" s="22">
        <v>8.0124999999999993</v>
      </c>
    </row>
    <row r="53" spans="1:5" s="1" customFormat="1" x14ac:dyDescent="0.25">
      <c r="A53" s="10">
        <v>42417</v>
      </c>
      <c r="B53" s="105">
        <v>300</v>
      </c>
      <c r="C53" s="129">
        <v>16.126041666666662</v>
      </c>
      <c r="D53" s="105">
        <v>2330.625</v>
      </c>
      <c r="E53" s="22">
        <v>7.5270833333333362</v>
      </c>
    </row>
    <row r="54" spans="1:5" s="1" customFormat="1" x14ac:dyDescent="0.25">
      <c r="A54" s="10">
        <v>42418</v>
      </c>
      <c r="B54" s="105">
        <v>298</v>
      </c>
      <c r="C54" s="129">
        <v>15.239583333333336</v>
      </c>
      <c r="D54" s="105">
        <v>2303.5416666666665</v>
      </c>
      <c r="E54" s="22">
        <v>7.7572916666666671</v>
      </c>
    </row>
    <row r="55" spans="1:5" s="1" customFormat="1" x14ac:dyDescent="0.25">
      <c r="A55" s="10">
        <v>42419</v>
      </c>
      <c r="B55" s="105">
        <v>303</v>
      </c>
      <c r="C55" s="129">
        <v>14.587499999999999</v>
      </c>
      <c r="D55" s="105">
        <v>2241.6666666666665</v>
      </c>
      <c r="E55" s="22">
        <v>8.0604166666666668</v>
      </c>
    </row>
    <row r="56" spans="1:5" s="1" customFormat="1" x14ac:dyDescent="0.25">
      <c r="A56" s="10">
        <v>42420</v>
      </c>
      <c r="B56" s="105">
        <v>312</v>
      </c>
      <c r="C56" s="129">
        <v>14.616666666666665</v>
      </c>
      <c r="D56" s="105">
        <v>2195.5208333333335</v>
      </c>
      <c r="E56" s="22">
        <v>8.28125</v>
      </c>
    </row>
    <row r="57" spans="1:5" s="1" customFormat="1" x14ac:dyDescent="0.25">
      <c r="A57" s="10">
        <v>42421</v>
      </c>
      <c r="B57" s="105">
        <v>313</v>
      </c>
      <c r="C57" s="129">
        <v>14.658333333333333</v>
      </c>
      <c r="D57" s="105">
        <v>2213.5416666666665</v>
      </c>
      <c r="E57" s="22">
        <v>8.4927083333333275</v>
      </c>
    </row>
    <row r="58" spans="1:5" s="1" customFormat="1" x14ac:dyDescent="0.25">
      <c r="A58" s="10">
        <v>42422</v>
      </c>
      <c r="B58" s="105">
        <v>309</v>
      </c>
      <c r="C58" s="129">
        <v>14.799999999999999</v>
      </c>
      <c r="D58" s="105">
        <v>2235.5208333333335</v>
      </c>
      <c r="E58" s="22">
        <v>8.6666666666666661</v>
      </c>
    </row>
    <row r="59" spans="1:5" s="1" customFormat="1" x14ac:dyDescent="0.25">
      <c r="A59" s="10">
        <v>42423</v>
      </c>
      <c r="B59" s="105">
        <v>299</v>
      </c>
      <c r="C59" s="129">
        <v>14.917021276595742</v>
      </c>
      <c r="D59" s="105">
        <v>2259.6041666666665</v>
      </c>
      <c r="E59" s="22">
        <v>8.6202127659574472</v>
      </c>
    </row>
    <row r="60" spans="1:5" s="1" customFormat="1" x14ac:dyDescent="0.25">
      <c r="A60" s="10">
        <v>42424</v>
      </c>
      <c r="B60" s="105">
        <v>283</v>
      </c>
      <c r="C60" s="129">
        <v>15.293749999999998</v>
      </c>
      <c r="D60" s="105">
        <v>2384.6875</v>
      </c>
      <c r="E60" s="22">
        <v>8.3854166666666679</v>
      </c>
    </row>
    <row r="61" spans="1:5" s="1" customFormat="1" x14ac:dyDescent="0.25">
      <c r="A61" s="10">
        <v>42425</v>
      </c>
      <c r="B61" s="105">
        <v>283</v>
      </c>
      <c r="C61" s="129">
        <v>15.935416666666667</v>
      </c>
      <c r="D61" s="105">
        <v>2352.0833333333335</v>
      </c>
      <c r="E61" s="22">
        <v>8.1864583333333325</v>
      </c>
    </row>
    <row r="62" spans="1:5" s="1" customFormat="1" x14ac:dyDescent="0.25">
      <c r="A62" s="10">
        <v>42426</v>
      </c>
      <c r="B62" s="105">
        <v>281</v>
      </c>
      <c r="C62" s="129">
        <v>16.386458333333341</v>
      </c>
      <c r="D62" s="105">
        <v>2312.5</v>
      </c>
      <c r="E62" s="22">
        <v>8.0885416666666679</v>
      </c>
    </row>
    <row r="63" spans="1:5" s="1" customFormat="1" x14ac:dyDescent="0.25">
      <c r="A63" s="10">
        <v>42427</v>
      </c>
      <c r="B63" s="105">
        <v>282</v>
      </c>
      <c r="C63" s="129">
        <v>17.010416666666668</v>
      </c>
      <c r="D63" s="105">
        <v>2296.875</v>
      </c>
      <c r="E63" s="22">
        <v>8.0010416666666675</v>
      </c>
    </row>
    <row r="64" spans="1:5" s="1" customFormat="1" x14ac:dyDescent="0.25">
      <c r="A64" s="10">
        <v>42428</v>
      </c>
      <c r="B64" s="105">
        <v>289</v>
      </c>
      <c r="C64" s="129">
        <v>16.657291666666662</v>
      </c>
      <c r="D64" s="105">
        <v>2231.0416666666665</v>
      </c>
      <c r="E64" s="22">
        <v>7.8197916666666645</v>
      </c>
    </row>
    <row r="65" spans="1:5" s="1" customFormat="1" x14ac:dyDescent="0.25">
      <c r="A65" s="10">
        <v>42429</v>
      </c>
      <c r="B65" s="105">
        <v>295</v>
      </c>
      <c r="C65" s="129">
        <v>16.711458333333329</v>
      </c>
      <c r="D65" s="105">
        <v>2133.4375</v>
      </c>
      <c r="E65" s="22">
        <v>7.9624999999999995</v>
      </c>
    </row>
    <row r="66" spans="1:5" s="1" customFormat="1" x14ac:dyDescent="0.25">
      <c r="A66" s="10">
        <v>42430</v>
      </c>
      <c r="B66" s="105">
        <v>304</v>
      </c>
      <c r="C66" s="129">
        <v>17.526041666666668</v>
      </c>
      <c r="D66" s="105">
        <v>2083.125</v>
      </c>
      <c r="E66" s="22">
        <v>7.8656249999999988</v>
      </c>
    </row>
    <row r="67" spans="1:5" s="1" customFormat="1" x14ac:dyDescent="0.25">
      <c r="A67" s="10">
        <v>42431</v>
      </c>
      <c r="B67" s="105">
        <v>303</v>
      </c>
      <c r="C67" s="129">
        <v>17.661458333333332</v>
      </c>
      <c r="D67" s="105">
        <v>2113.5416666666665</v>
      </c>
      <c r="E67" s="22">
        <v>7.8000000000000007</v>
      </c>
    </row>
    <row r="68" spans="1:5" s="1" customFormat="1" x14ac:dyDescent="0.25">
      <c r="A68" s="10">
        <v>42432</v>
      </c>
      <c r="B68" s="105">
        <v>307</v>
      </c>
      <c r="C68" s="129">
        <v>17.804166666666671</v>
      </c>
      <c r="D68" s="105">
        <v>2042.5</v>
      </c>
      <c r="E68" s="22">
        <v>7.7656249999999991</v>
      </c>
    </row>
    <row r="69" spans="1:5" s="1" customFormat="1" x14ac:dyDescent="0.25">
      <c r="A69" s="10">
        <v>42433</v>
      </c>
      <c r="B69" s="105">
        <v>336</v>
      </c>
      <c r="C69" s="129">
        <v>18.381249999999991</v>
      </c>
      <c r="D69" s="105">
        <v>1936.4583333333333</v>
      </c>
      <c r="E69" s="22">
        <v>7.1770833333333321</v>
      </c>
    </row>
    <row r="70" spans="1:5" s="1" customFormat="1" x14ac:dyDescent="0.25">
      <c r="A70" s="10">
        <v>42434</v>
      </c>
      <c r="B70" s="105">
        <v>389</v>
      </c>
      <c r="C70" s="129">
        <v>17.882291666666667</v>
      </c>
      <c r="D70" s="105">
        <v>1886.4583333333333</v>
      </c>
      <c r="E70" s="22">
        <v>6.9166666666666687</v>
      </c>
    </row>
    <row r="71" spans="1:5" s="1" customFormat="1" x14ac:dyDescent="0.25">
      <c r="A71" s="10">
        <v>42435</v>
      </c>
      <c r="B71" s="105">
        <v>470</v>
      </c>
      <c r="C71" s="129">
        <v>17.035416666666674</v>
      </c>
      <c r="D71" s="105">
        <v>1860.4166666666667</v>
      </c>
      <c r="E71" s="22">
        <v>7.3791666666666673</v>
      </c>
    </row>
    <row r="72" spans="1:5" s="1" customFormat="1" x14ac:dyDescent="0.25">
      <c r="A72" s="10">
        <v>42436</v>
      </c>
      <c r="B72" s="105">
        <v>764</v>
      </c>
      <c r="C72" s="129">
        <v>15.959375000000007</v>
      </c>
      <c r="D72" s="105">
        <v>1748.5416666666667</v>
      </c>
      <c r="E72" s="22">
        <v>7.7156249999999984</v>
      </c>
    </row>
    <row r="73" spans="1:5" s="1" customFormat="1" x14ac:dyDescent="0.25">
      <c r="A73" s="10">
        <v>42437</v>
      </c>
      <c r="B73" s="105">
        <v>1250</v>
      </c>
      <c r="C73" s="129">
        <v>15.290625000000004</v>
      </c>
      <c r="D73" s="105">
        <v>1359.7916666666667</v>
      </c>
      <c r="E73" s="22">
        <v>7.622916666666665</v>
      </c>
    </row>
    <row r="74" spans="1:5" s="1" customFormat="1" x14ac:dyDescent="0.25">
      <c r="A74" s="10">
        <v>42438</v>
      </c>
      <c r="B74" s="105">
        <v>1690</v>
      </c>
      <c r="C74" s="129">
        <v>15.079166666666653</v>
      </c>
      <c r="D74" s="105">
        <v>991.98958333333337</v>
      </c>
      <c r="E74" s="22">
        <v>7.3739583333333307</v>
      </c>
    </row>
    <row r="75" spans="1:5" s="1" customFormat="1" x14ac:dyDescent="0.25">
      <c r="A75" s="10">
        <v>42439</v>
      </c>
      <c r="B75" s="429">
        <v>1840</v>
      </c>
      <c r="C75" s="129">
        <v>15.808235294117635</v>
      </c>
      <c r="D75" s="105">
        <v>1010.6117647058824</v>
      </c>
      <c r="E75" s="22">
        <v>6.8776470588235288</v>
      </c>
    </row>
    <row r="76" spans="1:5" s="1" customFormat="1" x14ac:dyDescent="0.25">
      <c r="A76" s="10">
        <v>42440</v>
      </c>
      <c r="B76" s="105">
        <v>1700</v>
      </c>
      <c r="C76" s="129">
        <v>15.855789473684196</v>
      </c>
      <c r="D76" s="105">
        <v>1217.6842105263158</v>
      </c>
      <c r="E76" s="22">
        <v>6.4673684210526385</v>
      </c>
    </row>
    <row r="77" spans="1:5" s="1" customFormat="1" x14ac:dyDescent="0.25">
      <c r="A77" s="10">
        <v>42441</v>
      </c>
      <c r="B77" s="105">
        <v>1470</v>
      </c>
      <c r="C77" s="129">
        <v>15.69583333333334</v>
      </c>
      <c r="D77" s="105">
        <v>1316.3541666666667</v>
      </c>
      <c r="E77" s="22">
        <v>6.7302083333333371</v>
      </c>
    </row>
    <row r="78" spans="1:5" s="1" customFormat="1" x14ac:dyDescent="0.25">
      <c r="A78" s="10">
        <v>42442</v>
      </c>
      <c r="B78" s="105">
        <v>1670</v>
      </c>
      <c r="C78" s="129">
        <v>15.286956521739146</v>
      </c>
      <c r="D78" s="105">
        <v>1226.9565217391305</v>
      </c>
      <c r="E78" s="22">
        <v>7.0304347826086877</v>
      </c>
    </row>
    <row r="79" spans="1:5" s="1" customFormat="1" x14ac:dyDescent="0.25">
      <c r="A79" s="10">
        <v>42443</v>
      </c>
      <c r="B79" s="105">
        <v>1890</v>
      </c>
      <c r="C79" s="129">
        <v>14.897916666666667</v>
      </c>
      <c r="D79" s="105">
        <v>876.53125</v>
      </c>
      <c r="E79" s="22">
        <v>7.1302083333333224</v>
      </c>
    </row>
    <row r="80" spans="1:5" s="1" customFormat="1" x14ac:dyDescent="0.25">
      <c r="A80" s="10">
        <v>42444</v>
      </c>
      <c r="B80" s="430" t="s">
        <v>330</v>
      </c>
      <c r="C80" s="129">
        <v>14.989583333333345</v>
      </c>
      <c r="D80" s="105">
        <v>780.23958333333337</v>
      </c>
      <c r="E80" s="22">
        <v>7.15625</v>
      </c>
    </row>
    <row r="81" spans="1:5" s="1" customFormat="1" x14ac:dyDescent="0.25">
      <c r="A81" s="10">
        <v>42445</v>
      </c>
      <c r="B81" s="430" t="s">
        <v>330</v>
      </c>
      <c r="C81" s="129">
        <v>15.48854166666669</v>
      </c>
      <c r="D81" s="105">
        <v>665.73958333333337</v>
      </c>
      <c r="E81" s="22">
        <v>6.8416666666666588</v>
      </c>
    </row>
    <row r="82" spans="1:5" s="1" customFormat="1" x14ac:dyDescent="0.25">
      <c r="A82" s="10">
        <v>42446</v>
      </c>
      <c r="B82" s="430" t="s">
        <v>330</v>
      </c>
      <c r="C82" s="129">
        <v>16.465625000000021</v>
      </c>
      <c r="D82" s="105">
        <v>817.35416666666663</v>
      </c>
      <c r="E82" s="22">
        <v>6.4656250000000037</v>
      </c>
    </row>
    <row r="83" spans="1:5" s="1" customFormat="1" x14ac:dyDescent="0.25">
      <c r="A83" s="10">
        <v>42447</v>
      </c>
      <c r="B83" s="105">
        <v>2210</v>
      </c>
      <c r="C83" s="129">
        <v>17.897916666666678</v>
      </c>
      <c r="D83" s="105">
        <v>981.15625</v>
      </c>
      <c r="E83" s="22">
        <v>6.1822916666666741</v>
      </c>
    </row>
    <row r="84" spans="1:5" s="1" customFormat="1" x14ac:dyDescent="0.25">
      <c r="A84" s="10">
        <v>42448</v>
      </c>
      <c r="B84" s="105">
        <v>1740</v>
      </c>
      <c r="C84" s="129">
        <v>18.844791666666676</v>
      </c>
      <c r="D84" s="105">
        <v>1118.4375</v>
      </c>
      <c r="E84" s="22">
        <v>6.0187499999999998</v>
      </c>
    </row>
    <row r="85" spans="1:5" s="1" customFormat="1" x14ac:dyDescent="0.25">
      <c r="A85" s="10">
        <v>42449</v>
      </c>
      <c r="B85" s="105">
        <v>1350</v>
      </c>
      <c r="C85" s="129">
        <v>19.491666666666674</v>
      </c>
      <c r="D85" s="105">
        <v>1237.5</v>
      </c>
      <c r="E85" s="22">
        <v>6.0562499999999986</v>
      </c>
    </row>
    <row r="86" spans="1:5" s="1" customFormat="1" x14ac:dyDescent="0.25">
      <c r="A86" s="10">
        <v>42450</v>
      </c>
      <c r="B86" s="105">
        <v>1080</v>
      </c>
      <c r="C86" s="129">
        <v>19.52395833333334</v>
      </c>
      <c r="D86" s="105">
        <v>1347.2916666666667</v>
      </c>
      <c r="E86" s="22">
        <v>6.0052083333333357</v>
      </c>
    </row>
    <row r="87" spans="1:5" s="1" customFormat="1" x14ac:dyDescent="0.25">
      <c r="A87" s="10">
        <v>42451</v>
      </c>
      <c r="B87" s="105">
        <v>912</v>
      </c>
      <c r="C87" s="129">
        <v>18.280645161290316</v>
      </c>
      <c r="D87" s="105">
        <v>1442.2916666666667</v>
      </c>
      <c r="E87" s="22">
        <v>6.4075268817204289</v>
      </c>
    </row>
    <row r="88" spans="1:5" s="1" customFormat="1" x14ac:dyDescent="0.25">
      <c r="A88" s="10">
        <v>42452</v>
      </c>
      <c r="B88" s="105">
        <v>819</v>
      </c>
      <c r="C88" s="129">
        <v>17.364583333333329</v>
      </c>
      <c r="D88" s="105">
        <v>1554.1666666666667</v>
      </c>
      <c r="E88" s="22">
        <v>7.1791666666666671</v>
      </c>
    </row>
    <row r="89" spans="1:5" s="1" customFormat="1" x14ac:dyDescent="0.25">
      <c r="A89" s="10">
        <v>42453</v>
      </c>
      <c r="B89" s="105">
        <v>768</v>
      </c>
      <c r="C89" s="129">
        <v>17.467708333333338</v>
      </c>
      <c r="D89" s="105">
        <v>1620.5208333333333</v>
      </c>
      <c r="E89" s="22">
        <v>7.9135416666666663</v>
      </c>
    </row>
    <row r="90" spans="1:5" s="1" customFormat="1" x14ac:dyDescent="0.25">
      <c r="A90" s="10">
        <v>42454</v>
      </c>
      <c r="B90" s="105">
        <v>728</v>
      </c>
      <c r="C90" s="129">
        <v>18.110416666666662</v>
      </c>
      <c r="D90" s="105">
        <v>1705.4166666666667</v>
      </c>
      <c r="E90" s="22">
        <v>8.4124999999999996</v>
      </c>
    </row>
    <row r="91" spans="1:5" s="1" customFormat="1" x14ac:dyDescent="0.25">
      <c r="A91" s="10">
        <v>42455</v>
      </c>
      <c r="B91" s="105">
        <v>679</v>
      </c>
      <c r="C91" s="129">
        <v>18.380208333333339</v>
      </c>
      <c r="D91" s="105">
        <v>1817.6041666666667</v>
      </c>
      <c r="E91" s="22">
        <v>8.7010416666666668</v>
      </c>
    </row>
    <row r="92" spans="1:5" s="1" customFormat="1" x14ac:dyDescent="0.25">
      <c r="A92" s="10">
        <v>42456</v>
      </c>
      <c r="B92" s="105">
        <v>644</v>
      </c>
      <c r="C92" s="129">
        <v>18.957291666666666</v>
      </c>
      <c r="D92" s="105">
        <v>1894.6875</v>
      </c>
      <c r="E92" s="22">
        <v>9.1677083333333353</v>
      </c>
    </row>
    <row r="93" spans="1:5" s="1" customFormat="1" x14ac:dyDescent="0.25">
      <c r="A93" s="10">
        <v>42457</v>
      </c>
      <c r="B93" s="105">
        <v>602</v>
      </c>
      <c r="C93" s="129">
        <v>18.613541666666666</v>
      </c>
      <c r="D93" s="105">
        <v>2004.0625</v>
      </c>
      <c r="E93" s="22">
        <v>9.1552083333333325</v>
      </c>
    </row>
    <row r="94" spans="1:5" s="1" customFormat="1" x14ac:dyDescent="0.25">
      <c r="A94" s="10">
        <v>42458</v>
      </c>
      <c r="B94" s="105">
        <v>550</v>
      </c>
      <c r="C94" s="129">
        <v>17.427083333333336</v>
      </c>
      <c r="D94" s="105">
        <v>2095</v>
      </c>
      <c r="E94" s="22">
        <v>9.2687499999999989</v>
      </c>
    </row>
    <row r="95" spans="1:5" s="1" customFormat="1" x14ac:dyDescent="0.25">
      <c r="A95" s="10">
        <v>42459</v>
      </c>
      <c r="B95" s="105">
        <v>500</v>
      </c>
      <c r="C95" s="129">
        <v>17.416666666666668</v>
      </c>
      <c r="D95" s="105">
        <v>2243.9583333333335</v>
      </c>
      <c r="E95" s="22">
        <v>9.4916666666666671</v>
      </c>
    </row>
    <row r="96" spans="1:5" s="1" customFormat="1" x14ac:dyDescent="0.25">
      <c r="A96" s="10">
        <v>42460</v>
      </c>
      <c r="B96" s="105">
        <v>466</v>
      </c>
      <c r="C96" s="129">
        <v>18.036458333333339</v>
      </c>
      <c r="D96" s="105">
        <v>2339.375</v>
      </c>
      <c r="E96" s="22">
        <v>9.5093749999999968</v>
      </c>
    </row>
    <row r="97" spans="1:5" s="1" customFormat="1" x14ac:dyDescent="0.25">
      <c r="A97" s="10">
        <v>42461</v>
      </c>
      <c r="B97" s="105">
        <v>430</v>
      </c>
      <c r="C97" s="129">
        <v>18.834375000000001</v>
      </c>
      <c r="D97" s="105">
        <v>2383.5416666666665</v>
      </c>
      <c r="E97" s="22">
        <v>9.3874999999999993</v>
      </c>
    </row>
    <row r="98" spans="1:5" s="1" customFormat="1" x14ac:dyDescent="0.25">
      <c r="A98" s="10">
        <v>42462</v>
      </c>
      <c r="B98" s="105">
        <v>402</v>
      </c>
      <c r="C98" s="129">
        <v>19.678124999999998</v>
      </c>
      <c r="D98" s="105">
        <v>2473.8541666666665</v>
      </c>
      <c r="E98" s="22">
        <v>9.0635416666666657</v>
      </c>
    </row>
    <row r="99" spans="1:5" s="1" customFormat="1" x14ac:dyDescent="0.25">
      <c r="A99" s="10">
        <v>42463</v>
      </c>
      <c r="B99" s="105">
        <v>371</v>
      </c>
      <c r="C99" s="129">
        <v>20.497916666666669</v>
      </c>
      <c r="D99" s="105">
        <v>2524.7916666666665</v>
      </c>
      <c r="E99" s="22">
        <v>8.2260416666666654</v>
      </c>
    </row>
    <row r="100" spans="1:5" s="1" customFormat="1" x14ac:dyDescent="0.25">
      <c r="A100" s="10">
        <v>42464</v>
      </c>
      <c r="B100" s="105">
        <v>339</v>
      </c>
      <c r="C100" s="129">
        <v>20.378125000000001</v>
      </c>
      <c r="D100" s="105">
        <v>2557.9166666666665</v>
      </c>
      <c r="E100" s="22">
        <v>7.6812499999999995</v>
      </c>
    </row>
    <row r="101" spans="1:5" s="1" customFormat="1" x14ac:dyDescent="0.25">
      <c r="A101" s="10">
        <v>42465</v>
      </c>
      <c r="B101" s="105">
        <v>325</v>
      </c>
      <c r="C101" s="129">
        <v>20.039583333333333</v>
      </c>
      <c r="D101" s="105">
        <v>2575.9375</v>
      </c>
      <c r="E101" s="22">
        <v>7.6343749999999995</v>
      </c>
    </row>
    <row r="102" spans="1:5" s="1" customFormat="1" x14ac:dyDescent="0.25">
      <c r="A102" s="10">
        <v>42466</v>
      </c>
      <c r="B102" s="105">
        <v>322</v>
      </c>
      <c r="C102" s="129">
        <v>20.646874999999998</v>
      </c>
      <c r="D102" s="105">
        <v>2506.1458333333335</v>
      </c>
      <c r="E102" s="22">
        <v>7.9677083333333343</v>
      </c>
    </row>
    <row r="103" spans="1:5" s="1" customFormat="1" x14ac:dyDescent="0.25">
      <c r="A103" s="10">
        <v>42467</v>
      </c>
      <c r="B103" s="105">
        <v>316</v>
      </c>
      <c r="C103" s="129">
        <v>21.42</v>
      </c>
      <c r="D103" s="105">
        <v>2438.5104166666665</v>
      </c>
      <c r="E103" s="22">
        <v>7.8336842105263162</v>
      </c>
    </row>
    <row r="104" spans="1:5" s="1" customFormat="1" x14ac:dyDescent="0.25">
      <c r="A104" s="10">
        <v>42468</v>
      </c>
      <c r="B104" s="105">
        <v>305</v>
      </c>
      <c r="C104" s="129">
        <v>20.788541666666671</v>
      </c>
      <c r="D104" s="105">
        <v>2474.4791666666665</v>
      </c>
      <c r="E104" s="22">
        <v>7.8531249999999995</v>
      </c>
    </row>
    <row r="105" spans="1:5" s="1" customFormat="1" x14ac:dyDescent="0.25">
      <c r="A105" s="10">
        <v>42469</v>
      </c>
      <c r="B105" s="105">
        <v>322</v>
      </c>
      <c r="C105" s="129">
        <v>19.990625000000001</v>
      </c>
      <c r="D105" s="105">
        <v>2526.875</v>
      </c>
      <c r="E105" s="22">
        <v>7.7354166666666631</v>
      </c>
    </row>
    <row r="106" spans="1:5" s="1" customFormat="1" x14ac:dyDescent="0.25">
      <c r="A106" s="10">
        <v>42470</v>
      </c>
      <c r="B106" s="105">
        <v>351</v>
      </c>
      <c r="C106" s="129">
        <v>18.915625000000002</v>
      </c>
      <c r="D106" s="105">
        <v>2438.8541666666665</v>
      </c>
      <c r="E106" s="22">
        <v>7.5062500000000005</v>
      </c>
    </row>
    <row r="107" spans="1:5" s="1" customFormat="1" x14ac:dyDescent="0.25">
      <c r="A107" s="10">
        <v>42471</v>
      </c>
      <c r="B107" s="105">
        <v>439</v>
      </c>
      <c r="C107" s="129">
        <v>19.594791666666666</v>
      </c>
      <c r="D107" s="105">
        <v>2203.4375</v>
      </c>
      <c r="E107" s="22">
        <v>8.7145833333333336</v>
      </c>
    </row>
    <row r="108" spans="1:5" s="1" customFormat="1" x14ac:dyDescent="0.25">
      <c r="A108" s="10">
        <v>42472</v>
      </c>
      <c r="B108" s="105">
        <v>505</v>
      </c>
      <c r="C108" s="129">
        <v>20.266666666666683</v>
      </c>
      <c r="D108" s="105">
        <v>2542.7083333333335</v>
      </c>
      <c r="E108" s="22">
        <v>8.7875000000000014</v>
      </c>
    </row>
    <row r="109" spans="1:5" s="1" customFormat="1" x14ac:dyDescent="0.25">
      <c r="A109" s="10">
        <v>42473</v>
      </c>
      <c r="B109" s="105">
        <v>466</v>
      </c>
      <c r="C109" s="129">
        <v>20.265625000000004</v>
      </c>
      <c r="D109" s="105">
        <v>2400</v>
      </c>
      <c r="E109" s="22">
        <v>8.7208333333333332</v>
      </c>
    </row>
    <row r="110" spans="1:5" s="1" customFormat="1" x14ac:dyDescent="0.25">
      <c r="A110" s="10">
        <v>42474</v>
      </c>
      <c r="B110" s="105">
        <v>411</v>
      </c>
      <c r="C110" s="129">
        <v>20.181250000000006</v>
      </c>
      <c r="D110" s="105">
        <v>2245.3125</v>
      </c>
      <c r="E110" s="22">
        <v>8.6593749999999989</v>
      </c>
    </row>
    <row r="111" spans="1:5" s="1" customFormat="1" x14ac:dyDescent="0.25">
      <c r="A111" s="10">
        <v>42475</v>
      </c>
      <c r="B111" s="105">
        <v>387</v>
      </c>
      <c r="C111" s="129">
        <v>18.572916666666664</v>
      </c>
      <c r="D111" s="105">
        <v>2103.125</v>
      </c>
      <c r="E111" s="22">
        <v>9.0499999999999989</v>
      </c>
    </row>
    <row r="112" spans="1:5" s="1" customFormat="1" x14ac:dyDescent="0.25">
      <c r="A112" s="10">
        <v>42476</v>
      </c>
      <c r="B112" s="105">
        <v>357</v>
      </c>
      <c r="C112" s="129">
        <v>18.394791666666659</v>
      </c>
      <c r="D112" s="105">
        <v>2220.3125</v>
      </c>
      <c r="E112" s="22">
        <v>9.7989583333333332</v>
      </c>
    </row>
    <row r="113" spans="1:5" s="1" customFormat="1" x14ac:dyDescent="0.25">
      <c r="A113" s="10">
        <v>42477</v>
      </c>
      <c r="B113" s="105">
        <v>334</v>
      </c>
      <c r="C113" s="129">
        <v>20.214583333333326</v>
      </c>
      <c r="D113" s="105">
        <v>2334.8958333333335</v>
      </c>
      <c r="E113" s="22">
        <v>10.092708333333333</v>
      </c>
    </row>
    <row r="114" spans="1:5" s="1" customFormat="1" x14ac:dyDescent="0.25">
      <c r="A114" s="10">
        <v>42478</v>
      </c>
      <c r="B114" s="105">
        <v>323</v>
      </c>
      <c r="C114" s="129">
        <v>22.014583333333334</v>
      </c>
      <c r="D114" s="105">
        <v>2293.6458333333335</v>
      </c>
      <c r="E114" s="22">
        <v>10.129166666666666</v>
      </c>
    </row>
    <row r="115" spans="1:5" s="1" customFormat="1" x14ac:dyDescent="0.25">
      <c r="A115" s="10">
        <v>42479</v>
      </c>
      <c r="B115" s="105">
        <v>310</v>
      </c>
      <c r="C115" s="129">
        <v>22.940425531914901</v>
      </c>
      <c r="D115" s="105">
        <v>2256.2708333333335</v>
      </c>
      <c r="E115" s="22">
        <v>9.5478723404255312</v>
      </c>
    </row>
    <row r="116" spans="1:5" s="1" customFormat="1" x14ac:dyDescent="0.25">
      <c r="A116" s="10">
        <v>42480</v>
      </c>
      <c r="B116" s="105">
        <v>306</v>
      </c>
      <c r="C116" s="129">
        <v>22.870833333333337</v>
      </c>
      <c r="D116" s="105">
        <v>2281.7708333333335</v>
      </c>
      <c r="E116" s="22">
        <v>8.8489583333333304</v>
      </c>
    </row>
    <row r="117" spans="1:5" s="1" customFormat="1" x14ac:dyDescent="0.25">
      <c r="A117" s="10">
        <v>42481</v>
      </c>
      <c r="B117" s="105">
        <v>291</v>
      </c>
      <c r="C117" s="129">
        <v>22.813541666666669</v>
      </c>
      <c r="D117" s="105">
        <v>2311.1458333333335</v>
      </c>
      <c r="E117" s="22">
        <v>7.981250000000002</v>
      </c>
    </row>
    <row r="118" spans="1:5" s="1" customFormat="1" x14ac:dyDescent="0.25">
      <c r="A118" s="10">
        <v>42482</v>
      </c>
      <c r="B118" s="105">
        <v>269</v>
      </c>
      <c r="C118" s="129">
        <v>21.384374999999991</v>
      </c>
      <c r="D118" s="105">
        <v>2439.2708333333335</v>
      </c>
      <c r="E118" s="22">
        <v>7.1635416666666663</v>
      </c>
    </row>
    <row r="119" spans="1:5" s="1" customFormat="1" x14ac:dyDescent="0.25">
      <c r="A119" s="10">
        <v>42483</v>
      </c>
      <c r="B119" s="105">
        <v>250</v>
      </c>
      <c r="C119" s="129">
        <v>20.211458333333336</v>
      </c>
      <c r="D119" s="105">
        <v>2525.9375</v>
      </c>
      <c r="E119" s="22">
        <v>7.8968750000000005</v>
      </c>
    </row>
    <row r="120" spans="1:5" s="1" customFormat="1" x14ac:dyDescent="0.25">
      <c r="A120" s="10">
        <v>42484</v>
      </c>
      <c r="B120" s="105">
        <v>240</v>
      </c>
      <c r="C120" s="129">
        <v>20.514583333333334</v>
      </c>
      <c r="D120" s="105">
        <v>2506.875</v>
      </c>
      <c r="E120" s="22">
        <v>8.0427083333333353</v>
      </c>
    </row>
    <row r="121" spans="1:5" s="1" customFormat="1" x14ac:dyDescent="0.25">
      <c r="A121" s="10">
        <v>42485</v>
      </c>
      <c r="B121" s="105">
        <v>235</v>
      </c>
      <c r="C121" s="129">
        <v>18.90208333333333</v>
      </c>
      <c r="D121" s="105">
        <v>2563.0208333333335</v>
      </c>
      <c r="E121" s="22">
        <v>8.5208333333333339</v>
      </c>
    </row>
    <row r="122" spans="1:5" s="1" customFormat="1" x14ac:dyDescent="0.25">
      <c r="A122" s="10">
        <v>42486</v>
      </c>
      <c r="B122" s="105">
        <v>234</v>
      </c>
      <c r="C122" s="129">
        <v>18.470833333333339</v>
      </c>
      <c r="D122" s="105">
        <v>2520.4166666666665</v>
      </c>
      <c r="E122" s="22">
        <v>9.138541666666665</v>
      </c>
    </row>
    <row r="123" spans="1:5" s="1" customFormat="1" x14ac:dyDescent="0.25">
      <c r="A123" s="10">
        <v>42487</v>
      </c>
      <c r="B123" s="105">
        <v>227</v>
      </c>
      <c r="C123" s="129">
        <v>18.684375000000006</v>
      </c>
      <c r="D123" s="105">
        <v>2526.9791666666665</v>
      </c>
      <c r="E123" s="22">
        <v>8.8562499999999993</v>
      </c>
    </row>
    <row r="124" spans="1:5" s="1" customFormat="1" x14ac:dyDescent="0.25">
      <c r="A124" s="10">
        <v>42488</v>
      </c>
      <c r="B124" s="105">
        <v>222</v>
      </c>
      <c r="C124" s="129">
        <v>19.114583333333336</v>
      </c>
      <c r="D124" s="105">
        <v>2616.7708333333335</v>
      </c>
      <c r="E124" s="22">
        <v>9.0552083333333329</v>
      </c>
    </row>
    <row r="125" spans="1:5" s="1" customFormat="1" x14ac:dyDescent="0.25">
      <c r="A125" s="10">
        <v>42489</v>
      </c>
      <c r="B125" s="105">
        <v>211</v>
      </c>
      <c r="C125" s="129">
        <v>20.544791666666672</v>
      </c>
      <c r="D125" s="105">
        <v>2805.625</v>
      </c>
      <c r="E125" s="22">
        <v>8.8229166666666661</v>
      </c>
    </row>
    <row r="126" spans="1:5" s="1" customFormat="1" x14ac:dyDescent="0.25">
      <c r="A126" s="10">
        <v>42490</v>
      </c>
      <c r="B126" s="105">
        <v>196</v>
      </c>
      <c r="C126" s="129">
        <v>20.008333333333344</v>
      </c>
      <c r="D126" s="105">
        <v>2985</v>
      </c>
      <c r="E126" s="22">
        <v>8.9364583333333361</v>
      </c>
    </row>
    <row r="127" spans="1:5" s="1" customFormat="1" x14ac:dyDescent="0.25">
      <c r="A127" s="10">
        <v>42491</v>
      </c>
      <c r="B127" s="105">
        <v>190</v>
      </c>
      <c r="C127" s="129">
        <v>20.979166666666671</v>
      </c>
      <c r="D127" s="105">
        <v>2980.7291666666665</v>
      </c>
      <c r="E127" s="22">
        <v>9.2479166666666668</v>
      </c>
    </row>
    <row r="128" spans="1:5" s="1" customFormat="1" x14ac:dyDescent="0.25">
      <c r="A128" s="10">
        <v>42492</v>
      </c>
      <c r="B128" s="105">
        <v>193</v>
      </c>
      <c r="C128" s="129">
        <v>22.328125000000004</v>
      </c>
      <c r="D128" s="105">
        <v>2702.0833333333335</v>
      </c>
      <c r="E128" s="22">
        <v>10.016666666666667</v>
      </c>
    </row>
    <row r="129" spans="1:5" s="1" customFormat="1" x14ac:dyDescent="0.25">
      <c r="A129" s="10">
        <v>42493</v>
      </c>
      <c r="B129" s="105">
        <v>204</v>
      </c>
      <c r="C129" s="129">
        <v>22.652083333333326</v>
      </c>
      <c r="D129" s="105">
        <v>2416.25</v>
      </c>
      <c r="E129" s="22">
        <v>10.24791666666667</v>
      </c>
    </row>
    <row r="130" spans="1:5" s="1" customFormat="1" x14ac:dyDescent="0.25">
      <c r="A130" s="10">
        <v>42494</v>
      </c>
      <c r="B130" s="105">
        <v>203</v>
      </c>
      <c r="C130" s="129">
        <v>22.295833333333331</v>
      </c>
      <c r="D130" s="105">
        <v>2343.2291666666665</v>
      </c>
      <c r="E130" s="22">
        <v>9.7354166666666639</v>
      </c>
    </row>
    <row r="131" spans="1:5" s="1" customFormat="1" x14ac:dyDescent="0.25">
      <c r="A131" s="10">
        <v>42495</v>
      </c>
      <c r="B131" s="105">
        <v>200</v>
      </c>
      <c r="C131" s="129">
        <v>21.018750000000001</v>
      </c>
      <c r="D131" s="105">
        <v>2355.1041666666665</v>
      </c>
      <c r="E131" s="22">
        <v>9.2906250000000004</v>
      </c>
    </row>
    <row r="132" spans="1:5" s="1" customFormat="1" x14ac:dyDescent="0.25">
      <c r="A132" s="10">
        <v>42496</v>
      </c>
      <c r="B132" s="105">
        <v>186</v>
      </c>
      <c r="C132" s="129">
        <v>19.319791666666678</v>
      </c>
      <c r="D132" s="105">
        <v>2522.6041666666665</v>
      </c>
      <c r="E132" s="22">
        <v>8.1781249999999996</v>
      </c>
    </row>
    <row r="133" spans="1:5" s="1" customFormat="1" x14ac:dyDescent="0.25">
      <c r="A133" s="10">
        <v>42497</v>
      </c>
      <c r="B133" s="105">
        <v>196</v>
      </c>
      <c r="C133" s="129">
        <v>18.689583333333331</v>
      </c>
      <c r="D133" s="105">
        <v>2731.875</v>
      </c>
      <c r="E133" s="22">
        <v>8.6979166666666696</v>
      </c>
    </row>
    <row r="134" spans="1:5" s="1" customFormat="1" x14ac:dyDescent="0.25">
      <c r="A134" s="10">
        <v>42498</v>
      </c>
      <c r="B134" s="105">
        <v>235</v>
      </c>
      <c r="C134" s="129">
        <v>20.251041666666662</v>
      </c>
      <c r="D134" s="105">
        <v>3128.0208333333335</v>
      </c>
      <c r="E134" s="22">
        <v>9.4927083333333346</v>
      </c>
    </row>
    <row r="135" spans="1:5" s="1" customFormat="1" x14ac:dyDescent="0.25">
      <c r="A135" s="10">
        <v>42499</v>
      </c>
      <c r="B135" s="105">
        <v>256</v>
      </c>
      <c r="C135" s="129">
        <v>22.168749999999999</v>
      </c>
      <c r="D135" s="105">
        <v>2993.6458333333335</v>
      </c>
      <c r="E135" s="22">
        <v>11.469791666666664</v>
      </c>
    </row>
    <row r="136" spans="1:5" s="1" customFormat="1" x14ac:dyDescent="0.25">
      <c r="A136" s="10">
        <v>42500</v>
      </c>
      <c r="B136" s="105">
        <v>251</v>
      </c>
      <c r="C136" s="129">
        <v>23.123958333333331</v>
      </c>
      <c r="D136" s="105">
        <v>2723.0208333333335</v>
      </c>
      <c r="E136" s="22">
        <v>11.902083333333332</v>
      </c>
    </row>
    <row r="137" spans="1:5" s="1" customFormat="1" x14ac:dyDescent="0.25">
      <c r="A137" s="10">
        <v>42501</v>
      </c>
      <c r="B137" s="105">
        <v>243</v>
      </c>
      <c r="C137" s="129">
        <v>24.054166666666671</v>
      </c>
      <c r="D137" s="105">
        <v>2503.8541666666665</v>
      </c>
      <c r="E137" s="22">
        <v>12.237500000000002</v>
      </c>
    </row>
    <row r="138" spans="1:5" s="1" customFormat="1" x14ac:dyDescent="0.25">
      <c r="A138" s="10">
        <v>42502</v>
      </c>
      <c r="B138" s="105">
        <v>225</v>
      </c>
      <c r="C138" s="129">
        <v>24.804166666666671</v>
      </c>
      <c r="D138" s="105">
        <v>2461.6666666666665</v>
      </c>
      <c r="E138" s="22">
        <v>12.10416666666667</v>
      </c>
    </row>
    <row r="139" spans="1:5" s="1" customFormat="1" x14ac:dyDescent="0.25">
      <c r="A139" s="10">
        <v>42503</v>
      </c>
      <c r="B139" s="105">
        <v>206</v>
      </c>
      <c r="C139" s="129">
        <v>24.948958333333326</v>
      </c>
      <c r="D139" s="105">
        <v>2564.0625</v>
      </c>
      <c r="E139" s="22">
        <v>10.640624999999998</v>
      </c>
    </row>
    <row r="140" spans="1:5" s="1" customFormat="1" x14ac:dyDescent="0.25">
      <c r="A140" s="10">
        <v>42504</v>
      </c>
      <c r="B140" s="105">
        <v>190</v>
      </c>
      <c r="C140" s="129">
        <v>24.002083333333331</v>
      </c>
      <c r="D140" s="105">
        <v>2502.8125</v>
      </c>
      <c r="E140" s="22">
        <v>9.3239583333333353</v>
      </c>
    </row>
    <row r="141" spans="1:5" s="1" customFormat="1" x14ac:dyDescent="0.25">
      <c r="A141" s="10">
        <v>42505</v>
      </c>
      <c r="B141" s="105">
        <v>177</v>
      </c>
      <c r="C141" s="129">
        <v>23.584374999999994</v>
      </c>
      <c r="D141" s="105">
        <v>2612.2916666666665</v>
      </c>
      <c r="E141" s="22">
        <v>8.8718749999999957</v>
      </c>
    </row>
    <row r="142" spans="1:5" s="1" customFormat="1" x14ac:dyDescent="0.25">
      <c r="A142" s="10">
        <v>42506</v>
      </c>
      <c r="B142" s="105">
        <v>168</v>
      </c>
      <c r="C142" s="129">
        <v>23.571874999999995</v>
      </c>
      <c r="D142" s="105">
        <v>2605.7291666666665</v>
      </c>
      <c r="E142" s="22">
        <v>9.3479166666666664</v>
      </c>
    </row>
    <row r="143" spans="1:5" s="1" customFormat="1" x14ac:dyDescent="0.25">
      <c r="A143" s="10">
        <v>42507</v>
      </c>
      <c r="B143" s="105">
        <v>163</v>
      </c>
      <c r="C143" s="129">
        <v>23.534375000000001</v>
      </c>
      <c r="D143" s="105">
        <v>2621.7708333333335</v>
      </c>
      <c r="E143" s="22">
        <v>9.2895833333333382</v>
      </c>
    </row>
    <row r="144" spans="1:5" s="1" customFormat="1" x14ac:dyDescent="0.25">
      <c r="A144" s="10">
        <v>42508</v>
      </c>
      <c r="B144" s="105">
        <v>160</v>
      </c>
      <c r="C144" s="129">
        <v>24.661458333333325</v>
      </c>
      <c r="D144" s="105">
        <v>2668.4375</v>
      </c>
      <c r="E144" s="22">
        <v>9.2239583333333304</v>
      </c>
    </row>
    <row r="145" spans="1:5" s="1" customFormat="1" x14ac:dyDescent="0.25">
      <c r="A145" s="10">
        <v>42509</v>
      </c>
      <c r="B145" s="105">
        <v>150</v>
      </c>
      <c r="C145" s="129">
        <v>24.952083333333334</v>
      </c>
      <c r="D145" s="105">
        <v>2758.125</v>
      </c>
      <c r="E145" s="22">
        <v>9.1510416666666643</v>
      </c>
    </row>
    <row r="146" spans="1:5" s="1" customFormat="1" x14ac:dyDescent="0.25">
      <c r="A146" s="10">
        <v>42510</v>
      </c>
      <c r="B146" s="105">
        <v>144</v>
      </c>
      <c r="C146" s="129">
        <v>22.118749999999995</v>
      </c>
      <c r="D146" s="105">
        <v>2728.5416666666665</v>
      </c>
      <c r="E146" s="22">
        <v>9.9718750000000025</v>
      </c>
    </row>
    <row r="147" spans="1:5" s="1" customFormat="1" x14ac:dyDescent="0.25">
      <c r="A147" s="10">
        <v>42511</v>
      </c>
      <c r="B147" s="105">
        <v>135</v>
      </c>
      <c r="C147" s="129">
        <v>20.264583333333338</v>
      </c>
      <c r="D147" s="105">
        <v>2672.2916666666665</v>
      </c>
      <c r="E147" s="22">
        <v>10.211458333333333</v>
      </c>
    </row>
    <row r="148" spans="1:5" s="1" customFormat="1" x14ac:dyDescent="0.25">
      <c r="A148" s="10">
        <v>42512</v>
      </c>
      <c r="B148" s="105">
        <v>136</v>
      </c>
      <c r="C148" s="129">
        <v>20.278124999999999</v>
      </c>
      <c r="D148" s="105">
        <v>2643.9583333333335</v>
      </c>
      <c r="E148" s="22">
        <v>11.314583333333337</v>
      </c>
    </row>
    <row r="149" spans="1:5" s="1" customFormat="1" x14ac:dyDescent="0.25">
      <c r="A149" s="10">
        <v>42513</v>
      </c>
      <c r="B149" s="105">
        <v>142</v>
      </c>
      <c r="C149" s="129">
        <v>21.222916666666666</v>
      </c>
      <c r="D149" s="105">
        <v>2431.25</v>
      </c>
      <c r="E149" s="22">
        <v>9.9270833333333321</v>
      </c>
    </row>
    <row r="150" spans="1:5" s="1" customFormat="1" x14ac:dyDescent="0.25">
      <c r="A150" s="10">
        <v>42514</v>
      </c>
      <c r="B150" s="105">
        <v>143</v>
      </c>
      <c r="C150" s="129">
        <v>21.809782608695652</v>
      </c>
      <c r="D150" s="105">
        <v>2271.9565217391305</v>
      </c>
      <c r="E150" s="22">
        <v>8.7869565217391301</v>
      </c>
    </row>
    <row r="151" spans="1:5" s="1" customFormat="1" x14ac:dyDescent="0.25">
      <c r="A151" s="10">
        <v>42515</v>
      </c>
      <c r="B151" s="105">
        <v>154</v>
      </c>
      <c r="C151" s="129">
        <v>22.183333333333323</v>
      </c>
      <c r="D151" s="105">
        <v>2103.75</v>
      </c>
      <c r="E151" s="22">
        <v>9.4739583333333321</v>
      </c>
    </row>
    <row r="152" spans="1:5" s="1" customFormat="1" x14ac:dyDescent="0.25">
      <c r="A152" s="10">
        <v>42516</v>
      </c>
      <c r="B152" s="105">
        <v>174</v>
      </c>
      <c r="C152" s="129">
        <v>23.166666666666668</v>
      </c>
      <c r="D152" s="105">
        <v>1938.125</v>
      </c>
      <c r="E152" s="22">
        <v>10.457291666666666</v>
      </c>
    </row>
    <row r="153" spans="1:5" s="1" customFormat="1" x14ac:dyDescent="0.25">
      <c r="A153" s="10">
        <v>42517</v>
      </c>
      <c r="B153" s="105">
        <v>188</v>
      </c>
      <c r="C153" s="129">
        <v>23.999999999999996</v>
      </c>
      <c r="D153" s="105">
        <v>1757.3958333333333</v>
      </c>
      <c r="E153" s="22">
        <v>11.438541666666666</v>
      </c>
    </row>
    <row r="154" spans="1:5" s="1" customFormat="1" x14ac:dyDescent="0.25">
      <c r="A154" s="10">
        <v>42518</v>
      </c>
      <c r="B154" s="105">
        <v>192</v>
      </c>
      <c r="C154" s="129">
        <v>23.99166666666666</v>
      </c>
      <c r="D154" s="105">
        <v>1839.7916666666667</v>
      </c>
      <c r="E154" s="22">
        <v>10.668750000000001</v>
      </c>
    </row>
    <row r="155" spans="1:5" s="1" customFormat="1" x14ac:dyDescent="0.25">
      <c r="A155" s="10">
        <v>42519</v>
      </c>
      <c r="B155" s="105">
        <v>181</v>
      </c>
      <c r="C155" s="129">
        <v>24.739583333333339</v>
      </c>
      <c r="D155" s="105">
        <v>1962.5</v>
      </c>
      <c r="E155" s="22">
        <v>9.9218750000000018</v>
      </c>
    </row>
    <row r="156" spans="1:5" s="1" customFormat="1" x14ac:dyDescent="0.25">
      <c r="A156" s="10">
        <v>42520</v>
      </c>
      <c r="B156" s="105">
        <v>172</v>
      </c>
      <c r="C156" s="129">
        <v>25.429166666666664</v>
      </c>
      <c r="D156" s="105">
        <v>2034.6875</v>
      </c>
      <c r="E156" s="22">
        <v>9.5906249999999975</v>
      </c>
    </row>
    <row r="157" spans="1:5" s="1" customFormat="1" x14ac:dyDescent="0.25">
      <c r="A157" s="10">
        <v>42521</v>
      </c>
      <c r="B157" s="105">
        <v>161</v>
      </c>
      <c r="C157" s="129">
        <v>26.3125</v>
      </c>
      <c r="D157" s="105">
        <v>1975.7291666666667</v>
      </c>
      <c r="E157" s="22">
        <v>9.1812500000000004</v>
      </c>
    </row>
    <row r="158" spans="1:5" s="1" customFormat="1" x14ac:dyDescent="0.25">
      <c r="A158" s="10">
        <v>42522</v>
      </c>
      <c r="B158" s="105">
        <v>150</v>
      </c>
      <c r="C158" s="129">
        <v>27.249999999999996</v>
      </c>
      <c r="D158" s="105">
        <v>1991.9791666666667</v>
      </c>
      <c r="E158" s="22">
        <v>9.1989583333333353</v>
      </c>
    </row>
    <row r="159" spans="1:5" s="1" customFormat="1" x14ac:dyDescent="0.25">
      <c r="A159" s="10">
        <v>42523</v>
      </c>
      <c r="B159" s="105">
        <v>143</v>
      </c>
      <c r="C159" s="129">
        <v>27.301041666666663</v>
      </c>
      <c r="D159" s="105">
        <v>1887.2916666666667</v>
      </c>
      <c r="E159" s="22">
        <v>8.7624999999999975</v>
      </c>
    </row>
    <row r="160" spans="1:5" s="1" customFormat="1" x14ac:dyDescent="0.25">
      <c r="A160" s="10">
        <v>42524</v>
      </c>
      <c r="B160" s="105">
        <v>135</v>
      </c>
      <c r="C160" s="129">
        <v>27.223958333333339</v>
      </c>
      <c r="D160" s="105">
        <v>1896.5625</v>
      </c>
      <c r="E160" s="22">
        <v>9.2979166666666675</v>
      </c>
    </row>
    <row r="161" spans="1:5" s="1" customFormat="1" x14ac:dyDescent="0.25">
      <c r="A161" s="10">
        <v>42525</v>
      </c>
      <c r="B161" s="105">
        <v>132</v>
      </c>
      <c r="C161" s="129">
        <v>26.933333333333334</v>
      </c>
      <c r="D161" s="105">
        <v>1912.0833333333333</v>
      </c>
      <c r="E161" s="22">
        <v>9.2437500000000004</v>
      </c>
    </row>
    <row r="162" spans="1:5" s="1" customFormat="1" x14ac:dyDescent="0.25">
      <c r="A162" s="10">
        <v>42526</v>
      </c>
      <c r="B162" s="105">
        <v>133</v>
      </c>
      <c r="C162" s="129">
        <v>26.881249999999998</v>
      </c>
      <c r="D162" s="105">
        <v>1970.1041666666667</v>
      </c>
      <c r="E162" s="22">
        <v>10.437499999999998</v>
      </c>
    </row>
    <row r="163" spans="1:5" s="1" customFormat="1" x14ac:dyDescent="0.25">
      <c r="A163" s="10">
        <v>42527</v>
      </c>
      <c r="B163" s="105">
        <v>142</v>
      </c>
      <c r="C163" s="129">
        <v>27.079166666666662</v>
      </c>
      <c r="D163" s="105">
        <v>2049.8958333333335</v>
      </c>
      <c r="E163" s="22">
        <v>10.143750000000002</v>
      </c>
    </row>
    <row r="164" spans="1:5" s="1" customFormat="1" x14ac:dyDescent="0.25">
      <c r="A164" s="10">
        <v>42528</v>
      </c>
      <c r="B164" s="105">
        <v>130</v>
      </c>
      <c r="C164" s="129">
        <v>27.421875</v>
      </c>
      <c r="D164" s="105">
        <v>2089.5833333333335</v>
      </c>
      <c r="E164" s="22">
        <v>9.7239583333333339</v>
      </c>
    </row>
    <row r="165" spans="1:5" s="1" customFormat="1" x14ac:dyDescent="0.25">
      <c r="A165" s="10">
        <v>42529</v>
      </c>
      <c r="B165" s="105">
        <v>125</v>
      </c>
      <c r="C165" s="129">
        <v>26.439583333333335</v>
      </c>
      <c r="D165" s="105">
        <v>2004.2708333333333</v>
      </c>
      <c r="E165" s="22">
        <v>8.8020833333333339</v>
      </c>
    </row>
    <row r="166" spans="1:5" s="1" customFormat="1" x14ac:dyDescent="0.25">
      <c r="A166" s="10">
        <v>42530</v>
      </c>
      <c r="B166" s="105">
        <v>120</v>
      </c>
      <c r="C166" s="129">
        <v>25.554166666666656</v>
      </c>
      <c r="D166" s="105">
        <v>2006.875</v>
      </c>
      <c r="E166" s="22">
        <v>8.4479166666666679</v>
      </c>
    </row>
    <row r="167" spans="1:5" s="1" customFormat="1" x14ac:dyDescent="0.25">
      <c r="A167" s="10">
        <v>42531</v>
      </c>
      <c r="B167" s="105">
        <v>120</v>
      </c>
      <c r="C167" s="129">
        <v>25.341666666666665</v>
      </c>
      <c r="D167" s="105">
        <v>1907.6041666666667</v>
      </c>
      <c r="E167" s="22">
        <v>8.6031250000000039</v>
      </c>
    </row>
    <row r="168" spans="1:5" s="1" customFormat="1" x14ac:dyDescent="0.25">
      <c r="A168" s="10">
        <v>42532</v>
      </c>
      <c r="B168" s="105">
        <v>117</v>
      </c>
      <c r="C168" s="129">
        <v>23.581249999999994</v>
      </c>
      <c r="D168" s="105">
        <v>1876.3541666666667</v>
      </c>
      <c r="E168" s="22">
        <v>9.373958333333329</v>
      </c>
    </row>
    <row r="169" spans="1:5" s="1" customFormat="1" x14ac:dyDescent="0.25">
      <c r="A169" s="10">
        <v>42533</v>
      </c>
      <c r="B169" s="97">
        <v>112</v>
      </c>
      <c r="C169" s="22">
        <v>24.264583333333331</v>
      </c>
      <c r="D169" s="105">
        <v>1895.1041666666667</v>
      </c>
      <c r="E169" s="22">
        <v>10.022916666666671</v>
      </c>
    </row>
    <row r="170" spans="1:5" s="1" customFormat="1" x14ac:dyDescent="0.25">
      <c r="A170" s="10">
        <v>42534</v>
      </c>
      <c r="B170" s="97">
        <v>112</v>
      </c>
      <c r="C170" s="22">
        <v>25.655208333333331</v>
      </c>
      <c r="D170" s="105">
        <v>1975.4166666666667</v>
      </c>
      <c r="E170" s="22">
        <v>9.8635416666666664</v>
      </c>
    </row>
    <row r="171" spans="1:5" s="1" customFormat="1" x14ac:dyDescent="0.25">
      <c r="A171" s="10">
        <v>42535</v>
      </c>
      <c r="B171" s="97">
        <v>112</v>
      </c>
      <c r="C171" s="22">
        <v>24.768750000000008</v>
      </c>
      <c r="D171" s="105">
        <v>1989.2708333333333</v>
      </c>
      <c r="E171" s="22">
        <v>9.0739583333333336</v>
      </c>
    </row>
    <row r="172" spans="1:5" s="1" customFormat="1" x14ac:dyDescent="0.25">
      <c r="A172" s="10">
        <v>42536</v>
      </c>
      <c r="B172" s="97">
        <v>121</v>
      </c>
      <c r="C172" s="22">
        <v>23.392708333333331</v>
      </c>
      <c r="D172" s="105">
        <v>1919.7916666666667</v>
      </c>
      <c r="E172" s="22">
        <v>8.2156249999999975</v>
      </c>
    </row>
    <row r="173" spans="1:5" s="1" customFormat="1" x14ac:dyDescent="0.25">
      <c r="A173" s="10">
        <v>42537</v>
      </c>
      <c r="B173" s="97">
        <v>121</v>
      </c>
      <c r="C173" s="22">
        <v>22.921875</v>
      </c>
      <c r="D173" s="105">
        <v>1724.1666666666667</v>
      </c>
      <c r="E173" s="22">
        <v>8.3822916666666689</v>
      </c>
    </row>
    <row r="174" spans="1:5" s="1" customFormat="1" x14ac:dyDescent="0.25">
      <c r="A174" s="10">
        <v>42538</v>
      </c>
      <c r="B174" s="97">
        <v>115</v>
      </c>
      <c r="C174" s="22">
        <v>24.461458333333329</v>
      </c>
      <c r="D174" s="105">
        <v>1796.6666666666667</v>
      </c>
      <c r="E174" s="22">
        <v>9.3520833333333346</v>
      </c>
    </row>
    <row r="175" spans="1:5" s="1" customFormat="1" x14ac:dyDescent="0.25">
      <c r="A175" s="10">
        <v>42539</v>
      </c>
      <c r="B175" s="97">
        <v>108</v>
      </c>
      <c r="C175" s="22">
        <v>24.331250000000008</v>
      </c>
      <c r="D175" s="105">
        <v>1861.7708333333333</v>
      </c>
      <c r="E175" s="22">
        <v>9.8385416666666661</v>
      </c>
    </row>
    <row r="176" spans="1:5" s="1" customFormat="1" x14ac:dyDescent="0.25">
      <c r="A176" s="10">
        <v>42540</v>
      </c>
      <c r="B176" s="97">
        <v>112</v>
      </c>
      <c r="C176" s="22">
        <v>24.45</v>
      </c>
      <c r="D176" s="105">
        <v>1732.2916666666667</v>
      </c>
      <c r="E176" s="22">
        <v>11.156249999999995</v>
      </c>
    </row>
    <row r="177" spans="1:5" s="1" customFormat="1" x14ac:dyDescent="0.25">
      <c r="A177" s="10">
        <v>42541</v>
      </c>
      <c r="B177" s="97">
        <v>109</v>
      </c>
      <c r="C177" s="22">
        <v>25.177083333333329</v>
      </c>
      <c r="D177" s="105">
        <v>1714.4791666666667</v>
      </c>
      <c r="E177" s="22">
        <v>9.4302083333333346</v>
      </c>
    </row>
    <row r="178" spans="1:5" s="1" customFormat="1" x14ac:dyDescent="0.25">
      <c r="A178" s="10">
        <v>42542</v>
      </c>
      <c r="B178" s="97">
        <v>111</v>
      </c>
      <c r="C178" s="22">
        <v>25.435416666666665</v>
      </c>
      <c r="D178" s="105">
        <v>1628.3333333333333</v>
      </c>
      <c r="E178" s="22">
        <v>8.9749999999999996</v>
      </c>
    </row>
    <row r="179" spans="1:5" s="1" customFormat="1" x14ac:dyDescent="0.25">
      <c r="A179" s="10">
        <v>42543</v>
      </c>
      <c r="B179" s="97">
        <v>109</v>
      </c>
      <c r="C179" s="22">
        <v>26.228125000000002</v>
      </c>
      <c r="D179" s="105">
        <v>1666.9791666666667</v>
      </c>
      <c r="E179" s="22">
        <v>9.1510416666666661</v>
      </c>
    </row>
    <row r="180" spans="1:5" s="1" customFormat="1" x14ac:dyDescent="0.25">
      <c r="A180" s="10">
        <v>42544</v>
      </c>
      <c r="B180" s="97">
        <v>114</v>
      </c>
      <c r="C180" s="22">
        <v>25.850000000000005</v>
      </c>
      <c r="D180" s="105">
        <v>1733.75</v>
      </c>
      <c r="E180" s="22">
        <v>8.8864583333333353</v>
      </c>
    </row>
    <row r="181" spans="1:5" s="1" customFormat="1" x14ac:dyDescent="0.25">
      <c r="A181" s="10">
        <v>42545</v>
      </c>
      <c r="B181" s="97">
        <v>115</v>
      </c>
      <c r="C181" s="22">
        <v>25.638541666666665</v>
      </c>
      <c r="D181" s="105">
        <v>1629.6875</v>
      </c>
      <c r="E181" s="22">
        <v>8.1166666666666654</v>
      </c>
    </row>
    <row r="182" spans="1:5" s="1" customFormat="1" x14ac:dyDescent="0.25">
      <c r="A182" s="10">
        <v>42546</v>
      </c>
      <c r="B182" s="97">
        <v>115</v>
      </c>
      <c r="C182" s="22">
        <v>25.441666666666677</v>
      </c>
      <c r="D182" s="105">
        <v>1661.1458333333333</v>
      </c>
      <c r="E182" s="22">
        <v>7.908333333333335</v>
      </c>
    </row>
    <row r="183" spans="1:5" s="1" customFormat="1" x14ac:dyDescent="0.25">
      <c r="A183" s="10">
        <v>42547</v>
      </c>
      <c r="B183" s="97">
        <v>110</v>
      </c>
      <c r="C183" s="22">
        <v>26.459374999999998</v>
      </c>
      <c r="D183" s="105">
        <v>1829.6875</v>
      </c>
      <c r="E183" s="22">
        <v>7.9968750000000028</v>
      </c>
    </row>
    <row r="184" spans="1:5" s="1" customFormat="1" x14ac:dyDescent="0.25">
      <c r="A184" s="10">
        <v>42548</v>
      </c>
      <c r="B184" s="97">
        <v>102</v>
      </c>
      <c r="C184" s="22">
        <v>27.28854166666666</v>
      </c>
      <c r="D184" s="105">
        <v>1924.4791666666667</v>
      </c>
      <c r="E184" s="22">
        <v>8.3062499999999968</v>
      </c>
    </row>
    <row r="185" spans="1:5" s="1" customFormat="1" x14ac:dyDescent="0.25">
      <c r="A185" s="10">
        <v>42549</v>
      </c>
      <c r="B185" s="97">
        <v>92</v>
      </c>
      <c r="C185" s="22">
        <v>27.807291666666668</v>
      </c>
      <c r="D185" s="105">
        <v>2033.125</v>
      </c>
      <c r="E185" s="22">
        <v>8.3395833333333318</v>
      </c>
    </row>
    <row r="186" spans="1:5" s="1" customFormat="1" x14ac:dyDescent="0.25">
      <c r="A186" s="10">
        <v>42550</v>
      </c>
      <c r="B186" s="97">
        <v>88.5</v>
      </c>
      <c r="C186" s="22">
        <v>28.052083333333343</v>
      </c>
      <c r="D186" s="105">
        <v>1986.25</v>
      </c>
      <c r="E186" s="22">
        <v>8.8114583333333361</v>
      </c>
    </row>
    <row r="187" spans="1:5" s="1" customFormat="1" x14ac:dyDescent="0.25">
      <c r="A187" s="10">
        <v>42551</v>
      </c>
      <c r="B187" s="97">
        <v>90.7</v>
      </c>
      <c r="C187" s="22">
        <v>27.555434782608696</v>
      </c>
      <c r="D187" s="105">
        <v>1901.7391304347825</v>
      </c>
      <c r="E187" s="22">
        <v>9.6163043478260857</v>
      </c>
    </row>
    <row r="188" spans="1:5" s="1" customFormat="1" x14ac:dyDescent="0.25">
      <c r="A188" s="10">
        <v>42552</v>
      </c>
      <c r="B188" s="97">
        <v>84.2</v>
      </c>
      <c r="C188" s="22">
        <v>28.426041666666677</v>
      </c>
      <c r="D188" s="105">
        <v>1903.5416666666667</v>
      </c>
      <c r="E188" s="22">
        <v>8.6885416666666675</v>
      </c>
    </row>
    <row r="189" spans="1:5" s="1" customFormat="1" x14ac:dyDescent="0.25">
      <c r="A189" s="10">
        <v>42553</v>
      </c>
      <c r="B189" s="97">
        <v>78.5</v>
      </c>
      <c r="C189" s="22">
        <v>28.396874999999991</v>
      </c>
      <c r="D189" s="105">
        <v>2079.0625</v>
      </c>
      <c r="E189" s="22">
        <v>8.1343750000000004</v>
      </c>
    </row>
    <row r="190" spans="1:5" s="1" customFormat="1" x14ac:dyDescent="0.25">
      <c r="A190" s="10">
        <v>42554</v>
      </c>
      <c r="B190" s="97">
        <v>69.2</v>
      </c>
      <c r="C190" s="22">
        <v>27.771874999999994</v>
      </c>
      <c r="D190" s="105">
        <v>2304.8958333333335</v>
      </c>
      <c r="E190" s="22">
        <v>8.5104166666666661</v>
      </c>
    </row>
    <row r="191" spans="1:5" s="1" customFormat="1" x14ac:dyDescent="0.25">
      <c r="A191" s="10">
        <v>42555</v>
      </c>
      <c r="B191" s="97">
        <v>66.8</v>
      </c>
      <c r="C191" s="22">
        <v>27.21145833333334</v>
      </c>
      <c r="D191" s="105">
        <v>2277.2916666666665</v>
      </c>
      <c r="E191" s="22">
        <v>8.5791666666666693</v>
      </c>
    </row>
    <row r="192" spans="1:5" s="1" customFormat="1" x14ac:dyDescent="0.25">
      <c r="A192" s="10">
        <v>42556</v>
      </c>
      <c r="B192" s="97">
        <v>67.3</v>
      </c>
      <c r="C192" s="22">
        <v>27.067708333333325</v>
      </c>
      <c r="D192" s="105">
        <v>2182.3958333333335</v>
      </c>
      <c r="E192" s="22">
        <v>9.1604166666666664</v>
      </c>
    </row>
    <row r="193" spans="1:5" s="1" customFormat="1" x14ac:dyDescent="0.25">
      <c r="A193" s="10">
        <v>42557</v>
      </c>
      <c r="B193" s="97">
        <v>69.2</v>
      </c>
      <c r="C193" s="22">
        <v>26.515624999999986</v>
      </c>
      <c r="D193" s="105">
        <v>1923.75</v>
      </c>
      <c r="E193" s="22">
        <v>9.7249999999999996</v>
      </c>
    </row>
    <row r="194" spans="1:5" s="1" customFormat="1" x14ac:dyDescent="0.25">
      <c r="A194" s="10">
        <v>42558</v>
      </c>
      <c r="B194" s="97">
        <v>72.900000000000006</v>
      </c>
      <c r="C194" s="22">
        <v>26.325000000000006</v>
      </c>
      <c r="D194" s="105">
        <v>1851.0416666666667</v>
      </c>
      <c r="E194" s="22">
        <v>9.0208333333333304</v>
      </c>
    </row>
    <row r="195" spans="1:5" s="1" customFormat="1" x14ac:dyDescent="0.25">
      <c r="A195" s="10">
        <v>42559</v>
      </c>
      <c r="B195" s="97">
        <v>70</v>
      </c>
      <c r="C195" s="22">
        <v>26.163541666666671</v>
      </c>
      <c r="D195" s="105">
        <v>1832.5</v>
      </c>
      <c r="E195" s="22">
        <v>8.8406249999999993</v>
      </c>
    </row>
    <row r="196" spans="1:5" s="1" customFormat="1" x14ac:dyDescent="0.25">
      <c r="A196" s="10">
        <v>42560</v>
      </c>
      <c r="B196" s="97">
        <v>69.7</v>
      </c>
      <c r="C196" s="22">
        <v>26.126041666666655</v>
      </c>
      <c r="D196" s="105">
        <v>1844.5833333333333</v>
      </c>
      <c r="E196" s="22">
        <v>8.5000000000000018</v>
      </c>
    </row>
    <row r="197" spans="1:5" s="1" customFormat="1" x14ac:dyDescent="0.25">
      <c r="A197" s="10">
        <v>42561</v>
      </c>
      <c r="B197" s="97">
        <v>69.2</v>
      </c>
      <c r="C197" s="22">
        <v>24.822916666666671</v>
      </c>
      <c r="D197" s="105">
        <v>1755.3125</v>
      </c>
      <c r="E197" s="22">
        <v>8.9552083333333385</v>
      </c>
    </row>
    <row r="198" spans="1:5" s="1" customFormat="1" x14ac:dyDescent="0.25">
      <c r="A198" s="10">
        <v>42562</v>
      </c>
      <c r="B198" s="97">
        <v>73.900000000000006</v>
      </c>
      <c r="C198" s="22">
        <v>24.807291666666668</v>
      </c>
      <c r="D198" s="105">
        <v>1575.2083333333333</v>
      </c>
      <c r="E198" s="22">
        <v>8.1916666666666647</v>
      </c>
    </row>
    <row r="199" spans="1:5" s="1" customFormat="1" x14ac:dyDescent="0.25">
      <c r="A199" s="10">
        <v>42563</v>
      </c>
      <c r="B199" s="97">
        <v>79.3</v>
      </c>
      <c r="C199" s="22">
        <v>25.628124999999997</v>
      </c>
      <c r="D199" s="105">
        <v>1403.2291666666667</v>
      </c>
      <c r="E199" s="22">
        <v>7.6614583333333348</v>
      </c>
    </row>
    <row r="200" spans="1:5" s="1" customFormat="1" x14ac:dyDescent="0.25">
      <c r="A200" s="10">
        <v>42564</v>
      </c>
      <c r="B200" s="97">
        <v>85.4</v>
      </c>
      <c r="C200" s="22">
        <v>26.039583333333329</v>
      </c>
      <c r="D200" s="105">
        <v>1284.0625</v>
      </c>
      <c r="E200" s="22">
        <v>7.8104166666666677</v>
      </c>
    </row>
    <row r="201" spans="1:5" s="1" customFormat="1" x14ac:dyDescent="0.25">
      <c r="A201" s="10">
        <v>42565</v>
      </c>
      <c r="B201" s="97">
        <v>95.9</v>
      </c>
      <c r="C201" s="22">
        <v>27.34375</v>
      </c>
      <c r="D201" s="105">
        <v>1180.7291666666667</v>
      </c>
      <c r="E201" s="22">
        <v>7.729166666666667</v>
      </c>
    </row>
    <row r="202" spans="1:5" s="1" customFormat="1" x14ac:dyDescent="0.25">
      <c r="A202" s="10">
        <v>42566</v>
      </c>
      <c r="B202" s="97">
        <v>98.4</v>
      </c>
      <c r="C202" s="22">
        <v>27.9375</v>
      </c>
      <c r="D202" s="105">
        <v>1268.125</v>
      </c>
      <c r="E202" s="22">
        <v>7.7104166666666645</v>
      </c>
    </row>
    <row r="203" spans="1:5" s="1" customFormat="1" x14ac:dyDescent="0.25">
      <c r="A203" s="10">
        <v>42567</v>
      </c>
      <c r="B203" s="97">
        <v>90.7</v>
      </c>
      <c r="C203" s="22">
        <v>27.729166666666668</v>
      </c>
      <c r="D203" s="105">
        <v>1421.0416666666667</v>
      </c>
      <c r="E203" s="22">
        <v>7.7468749999999993</v>
      </c>
    </row>
    <row r="204" spans="1:5" s="1" customFormat="1" x14ac:dyDescent="0.25">
      <c r="A204" s="10">
        <v>42568</v>
      </c>
      <c r="B204" s="97">
        <v>81.400000000000006</v>
      </c>
      <c r="C204" s="22">
        <v>27.35104166666666</v>
      </c>
      <c r="D204" s="105">
        <v>1374.375</v>
      </c>
      <c r="E204" s="22">
        <v>7.7458333333333336</v>
      </c>
    </row>
    <row r="205" spans="1:5" s="1" customFormat="1" x14ac:dyDescent="0.25">
      <c r="A205" s="10">
        <v>42569</v>
      </c>
      <c r="B205" s="97">
        <v>75.8</v>
      </c>
      <c r="C205" s="22">
        <v>26.368749999999991</v>
      </c>
      <c r="D205" s="105">
        <v>1409.4791666666667</v>
      </c>
      <c r="E205" s="22">
        <v>7.9104166666666664</v>
      </c>
    </row>
    <row r="206" spans="1:5" s="1" customFormat="1" x14ac:dyDescent="0.25">
      <c r="A206" s="10">
        <v>42570</v>
      </c>
      <c r="B206" s="97">
        <v>74.2</v>
      </c>
      <c r="C206" s="22">
        <v>25.726041666666671</v>
      </c>
      <c r="D206" s="105">
        <v>1425</v>
      </c>
      <c r="E206" s="22">
        <v>8.0854166666666654</v>
      </c>
    </row>
    <row r="207" spans="1:5" s="1" customFormat="1" x14ac:dyDescent="0.25">
      <c r="A207" s="10">
        <v>42571</v>
      </c>
      <c r="B207" s="97">
        <v>71.8</v>
      </c>
      <c r="C207" s="22">
        <v>25.638541666666658</v>
      </c>
      <c r="D207" s="105">
        <v>1530.5208333333333</v>
      </c>
      <c r="E207" s="22">
        <v>8.2979166666666675</v>
      </c>
    </row>
    <row r="208" spans="1:5" s="1" customFormat="1" x14ac:dyDescent="0.25">
      <c r="A208" s="10">
        <v>42572</v>
      </c>
      <c r="B208" s="97">
        <v>70.3</v>
      </c>
      <c r="C208" s="22">
        <v>25.665624999999995</v>
      </c>
      <c r="D208" s="105">
        <v>1594.1666666666667</v>
      </c>
      <c r="E208" s="22">
        <v>8.2770833333333353</v>
      </c>
    </row>
    <row r="209" spans="1:5" s="1" customFormat="1" x14ac:dyDescent="0.25">
      <c r="A209" s="10">
        <v>42573</v>
      </c>
      <c r="B209" s="97">
        <v>68.099999999999994</v>
      </c>
      <c r="C209" s="22">
        <v>25.442708333333343</v>
      </c>
      <c r="D209" s="105">
        <v>1613.3333333333333</v>
      </c>
      <c r="E209" s="22">
        <v>8.2135416666666643</v>
      </c>
    </row>
    <row r="210" spans="1:5" s="1" customFormat="1" x14ac:dyDescent="0.25">
      <c r="A210" s="10">
        <v>42574</v>
      </c>
      <c r="B210" s="97">
        <v>63.9</v>
      </c>
      <c r="C210" s="22">
        <v>25.962499999999995</v>
      </c>
      <c r="D210" s="105">
        <v>1733.9583333333333</v>
      </c>
      <c r="E210" s="22">
        <v>9.1302083333333321</v>
      </c>
    </row>
    <row r="211" spans="1:5" s="1" customFormat="1" x14ac:dyDescent="0.25">
      <c r="A211" s="10">
        <v>42575</v>
      </c>
      <c r="B211" s="97">
        <v>60.6</v>
      </c>
      <c r="C211" s="22">
        <v>27.383333333333326</v>
      </c>
      <c r="D211" s="105">
        <v>1975.9375</v>
      </c>
      <c r="E211" s="22">
        <v>9.3406249999999975</v>
      </c>
    </row>
    <row r="212" spans="1:5" s="1" customFormat="1" x14ac:dyDescent="0.25">
      <c r="A212" s="10">
        <v>42576</v>
      </c>
      <c r="B212" s="97">
        <v>61.2</v>
      </c>
      <c r="C212" s="22">
        <v>27.980208333333337</v>
      </c>
      <c r="D212" s="105">
        <v>2169.1666666666665</v>
      </c>
      <c r="E212" s="22">
        <v>9.3572916666666668</v>
      </c>
    </row>
    <row r="213" spans="1:5" s="1" customFormat="1" x14ac:dyDescent="0.25">
      <c r="A213" s="10">
        <v>42577</v>
      </c>
      <c r="B213" s="97">
        <v>62.8</v>
      </c>
      <c r="C213" s="22">
        <v>27.844565217391299</v>
      </c>
      <c r="D213" s="105">
        <v>2210</v>
      </c>
      <c r="E213" s="22">
        <v>8.4945652173913064</v>
      </c>
    </row>
    <row r="214" spans="1:5" s="1" customFormat="1" x14ac:dyDescent="0.25">
      <c r="A214" s="10">
        <v>42578</v>
      </c>
      <c r="B214" s="97">
        <v>59.6</v>
      </c>
      <c r="C214" s="22">
        <v>28.406249999999996</v>
      </c>
      <c r="D214" s="105">
        <v>2046.5625</v>
      </c>
      <c r="E214" s="22">
        <v>8.6937500000000014</v>
      </c>
    </row>
    <row r="215" spans="1:5" s="1" customFormat="1" x14ac:dyDescent="0.25">
      <c r="A215" s="10">
        <v>42579</v>
      </c>
      <c r="B215" s="97">
        <v>58.5</v>
      </c>
      <c r="C215" s="22">
        <v>28.767708333333331</v>
      </c>
      <c r="D215" s="105">
        <v>1876.3541666666667</v>
      </c>
      <c r="E215" s="22">
        <v>7.5364583333333321</v>
      </c>
    </row>
    <row r="216" spans="1:5" s="1" customFormat="1" x14ac:dyDescent="0.25">
      <c r="A216" s="10">
        <v>42580</v>
      </c>
      <c r="B216" s="97">
        <v>61.3</v>
      </c>
      <c r="C216" s="22">
        <v>28.866666666666664</v>
      </c>
      <c r="D216" s="105">
        <v>1749.4791666666667</v>
      </c>
      <c r="E216" s="22">
        <v>7.1906250000000007</v>
      </c>
    </row>
    <row r="217" spans="1:5" s="1" customFormat="1" x14ac:dyDescent="0.25">
      <c r="A217" s="10">
        <v>42581</v>
      </c>
      <c r="B217" s="97">
        <v>60.6</v>
      </c>
      <c r="C217" s="22">
        <v>28.707291666666666</v>
      </c>
      <c r="D217" s="105">
        <v>1893.125</v>
      </c>
      <c r="E217" s="22">
        <v>7.8947916666666655</v>
      </c>
    </row>
    <row r="218" spans="1:5" s="1" customFormat="1" x14ac:dyDescent="0.25">
      <c r="A218" s="10">
        <v>42582</v>
      </c>
      <c r="B218" s="97">
        <v>56.6</v>
      </c>
      <c r="C218" s="22">
        <v>27.813541666666662</v>
      </c>
      <c r="D218" s="105">
        <v>1937.1875</v>
      </c>
      <c r="E218" s="22">
        <v>8.0249999999999968</v>
      </c>
    </row>
    <row r="219" spans="1:5" s="1" customFormat="1" x14ac:dyDescent="0.25">
      <c r="A219" s="10">
        <v>42583</v>
      </c>
      <c r="B219" s="97">
        <v>56.9</v>
      </c>
      <c r="C219" s="22">
        <v>26.784374999999994</v>
      </c>
      <c r="D219" s="105">
        <v>1991.25</v>
      </c>
      <c r="E219" s="22">
        <v>8.142708333333335</v>
      </c>
    </row>
    <row r="220" spans="1:5" s="1" customFormat="1" x14ac:dyDescent="0.25">
      <c r="A220" s="10">
        <v>42584</v>
      </c>
      <c r="B220" s="97">
        <v>62.6</v>
      </c>
      <c r="C220" s="22">
        <v>26.798958333333331</v>
      </c>
      <c r="D220" s="105">
        <v>1906.5625</v>
      </c>
      <c r="E220" s="22">
        <v>8.1812500000000004</v>
      </c>
    </row>
    <row r="221" spans="1:5" s="1" customFormat="1" x14ac:dyDescent="0.25">
      <c r="A221" s="10">
        <v>42585</v>
      </c>
      <c r="B221" s="97">
        <v>62.5</v>
      </c>
      <c r="C221" s="22">
        <v>27.175000000000001</v>
      </c>
      <c r="D221" s="105">
        <v>1698.6458333333333</v>
      </c>
      <c r="E221" s="22">
        <v>7.7375000000000007</v>
      </c>
    </row>
    <row r="222" spans="1:5" s="1" customFormat="1" x14ac:dyDescent="0.25">
      <c r="A222" s="10">
        <v>42586</v>
      </c>
      <c r="B222" s="97">
        <v>64.8</v>
      </c>
      <c r="C222" s="22">
        <v>26.541666666666668</v>
      </c>
      <c r="D222" s="105">
        <v>1504.375</v>
      </c>
      <c r="E222" s="22">
        <v>7.4229166666666631</v>
      </c>
    </row>
    <row r="223" spans="1:5" s="1" customFormat="1" x14ac:dyDescent="0.25">
      <c r="A223" s="10">
        <v>42587</v>
      </c>
      <c r="B223" s="97">
        <v>68.3</v>
      </c>
      <c r="C223" s="22">
        <v>25.768750000000001</v>
      </c>
      <c r="D223" s="105">
        <v>1492.7083333333333</v>
      </c>
      <c r="E223" s="22">
        <v>7.5625000000000027</v>
      </c>
    </row>
    <row r="224" spans="1:5" s="1" customFormat="1" x14ac:dyDescent="0.25">
      <c r="A224" s="10">
        <v>42588</v>
      </c>
      <c r="B224" s="97">
        <v>72</v>
      </c>
      <c r="C224" s="22">
        <v>25.878125000000008</v>
      </c>
      <c r="D224" s="105">
        <v>1436.0416666666667</v>
      </c>
      <c r="E224" s="22">
        <v>8.2302083333333353</v>
      </c>
    </row>
    <row r="225" spans="1:5" s="1" customFormat="1" x14ac:dyDescent="0.25">
      <c r="A225" s="10">
        <v>42589</v>
      </c>
      <c r="B225" s="97">
        <v>77.5</v>
      </c>
      <c r="C225" s="22">
        <v>25.560416666666672</v>
      </c>
      <c r="D225" s="105">
        <v>1361.0416666666667</v>
      </c>
      <c r="E225" s="22">
        <v>8.3427083333333343</v>
      </c>
    </row>
    <row r="226" spans="1:5" s="1" customFormat="1" x14ac:dyDescent="0.25">
      <c r="A226" s="10">
        <v>42590</v>
      </c>
      <c r="B226" s="97">
        <v>80.8</v>
      </c>
      <c r="C226" s="22">
        <v>25.523958333333326</v>
      </c>
      <c r="D226" s="105">
        <v>1321.4583333333333</v>
      </c>
      <c r="E226" s="22">
        <v>8.3708333333333318</v>
      </c>
    </row>
    <row r="227" spans="1:5" s="1" customFormat="1" x14ac:dyDescent="0.25">
      <c r="A227" s="10">
        <v>42591</v>
      </c>
      <c r="B227" s="97">
        <v>78.7</v>
      </c>
      <c r="C227" s="22">
        <v>25.556250000000002</v>
      </c>
      <c r="D227" s="105">
        <v>1409.4791666666667</v>
      </c>
      <c r="E227" s="22">
        <v>8.4802083333333318</v>
      </c>
    </row>
    <row r="228" spans="1:5" s="1" customFormat="1" x14ac:dyDescent="0.25">
      <c r="A228" s="10">
        <v>42592</v>
      </c>
      <c r="B228" s="97">
        <v>74.8</v>
      </c>
      <c r="C228" s="22">
        <v>25.920833333333334</v>
      </c>
      <c r="D228" s="105">
        <v>1520.3125</v>
      </c>
      <c r="E228" s="22">
        <v>8.1604166666666647</v>
      </c>
    </row>
    <row r="229" spans="1:5" s="1" customFormat="1" x14ac:dyDescent="0.25">
      <c r="A229" s="10">
        <v>42593</v>
      </c>
      <c r="B229" s="97">
        <v>78.8</v>
      </c>
      <c r="C229" s="22">
        <v>26.304166666666671</v>
      </c>
      <c r="D229" s="105">
        <v>1533.9583333333333</v>
      </c>
      <c r="E229" s="22">
        <v>8.3760416666666675</v>
      </c>
    </row>
    <row r="230" spans="1:5" s="1" customFormat="1" x14ac:dyDescent="0.25">
      <c r="A230" s="10">
        <v>42594</v>
      </c>
      <c r="B230" s="97">
        <v>80.3</v>
      </c>
      <c r="C230" s="22">
        <v>26.486458333333331</v>
      </c>
      <c r="D230" s="105">
        <v>1403.125</v>
      </c>
      <c r="E230" s="22">
        <v>7.9437499999999988</v>
      </c>
    </row>
    <row r="231" spans="1:5" s="1" customFormat="1" x14ac:dyDescent="0.25">
      <c r="A231" s="10">
        <v>42595</v>
      </c>
      <c r="B231" s="97">
        <v>76</v>
      </c>
      <c r="C231" s="22">
        <v>26.646874999999994</v>
      </c>
      <c r="D231" s="105">
        <v>1231.25</v>
      </c>
      <c r="E231" s="22">
        <v>7.9020833333333309</v>
      </c>
    </row>
    <row r="232" spans="1:5" s="1" customFormat="1" x14ac:dyDescent="0.25">
      <c r="A232" s="10">
        <v>42596</v>
      </c>
      <c r="B232" s="97">
        <v>65.599999999999994</v>
      </c>
      <c r="C232" s="22">
        <v>26.894791666666663</v>
      </c>
      <c r="D232" s="105">
        <v>1377.2916666666667</v>
      </c>
      <c r="E232" s="22">
        <v>7.835416666666668</v>
      </c>
    </row>
    <row r="233" spans="1:5" s="1" customFormat="1" x14ac:dyDescent="0.25">
      <c r="A233" s="10">
        <v>42597</v>
      </c>
      <c r="B233" s="97">
        <v>56.9</v>
      </c>
      <c r="C233" s="22">
        <v>26.467708333333334</v>
      </c>
      <c r="D233" s="105">
        <v>1628.3333333333333</v>
      </c>
      <c r="E233" s="22">
        <v>8.1</v>
      </c>
    </row>
    <row r="234" spans="1:5" s="1" customFormat="1" x14ac:dyDescent="0.25">
      <c r="A234" s="10">
        <v>42598</v>
      </c>
      <c r="B234" s="97">
        <v>52</v>
      </c>
      <c r="C234" s="22">
        <v>26.277083333333334</v>
      </c>
      <c r="D234" s="105">
        <v>1541.7708333333333</v>
      </c>
      <c r="E234" s="22">
        <v>8.7031249999999982</v>
      </c>
    </row>
    <row r="235" spans="1:5" s="1" customFormat="1" x14ac:dyDescent="0.25">
      <c r="A235" s="10">
        <v>42599</v>
      </c>
      <c r="B235" s="97">
        <v>50.8</v>
      </c>
      <c r="C235" s="22">
        <v>26.818749999999998</v>
      </c>
      <c r="D235" s="105">
        <v>1390.625</v>
      </c>
      <c r="E235" s="22">
        <v>8.6864583333333325</v>
      </c>
    </row>
    <row r="236" spans="1:5" s="1" customFormat="1" x14ac:dyDescent="0.25">
      <c r="A236" s="10">
        <v>42600</v>
      </c>
      <c r="B236" s="97">
        <v>55</v>
      </c>
      <c r="C236" s="22">
        <v>26.665625000000002</v>
      </c>
      <c r="D236" s="105">
        <v>1505</v>
      </c>
      <c r="E236" s="22">
        <v>8.91041666666667</v>
      </c>
    </row>
    <row r="237" spans="1:5" s="1" customFormat="1" x14ac:dyDescent="0.25">
      <c r="A237" s="10">
        <v>42601</v>
      </c>
      <c r="B237" s="97">
        <v>57</v>
      </c>
      <c r="C237" s="22">
        <v>26.279166666666669</v>
      </c>
      <c r="D237" s="105">
        <v>1630.5208333333333</v>
      </c>
      <c r="E237" s="22">
        <v>9.0802083333333332</v>
      </c>
    </row>
    <row r="238" spans="1:5" s="1" customFormat="1" x14ac:dyDescent="0.25">
      <c r="A238" s="10">
        <v>42602</v>
      </c>
      <c r="B238" s="97">
        <v>58.4</v>
      </c>
      <c r="C238" s="22">
        <v>26.15625</v>
      </c>
      <c r="D238" s="105">
        <v>1460.1041666666667</v>
      </c>
      <c r="E238" s="22">
        <v>8.9406250000000025</v>
      </c>
    </row>
    <row r="239" spans="1:5" s="1" customFormat="1" x14ac:dyDescent="0.25">
      <c r="A239" s="10">
        <v>42603</v>
      </c>
      <c r="B239" s="97">
        <v>65</v>
      </c>
      <c r="C239" s="22">
        <v>25.826041666666669</v>
      </c>
      <c r="D239" s="105">
        <v>1321.25</v>
      </c>
      <c r="E239" s="22">
        <v>8.3489583333333321</v>
      </c>
    </row>
    <row r="240" spans="1:5" s="1" customFormat="1" x14ac:dyDescent="0.25">
      <c r="A240" s="10">
        <v>42604</v>
      </c>
      <c r="B240" s="97">
        <v>70.599999999999994</v>
      </c>
      <c r="C240" s="22">
        <v>25.438541666666662</v>
      </c>
      <c r="D240" s="105">
        <v>1353.5416666666667</v>
      </c>
      <c r="E240" s="22">
        <v>8.2562500000000014</v>
      </c>
    </row>
    <row r="241" spans="1:5" s="1" customFormat="1" x14ac:dyDescent="0.25">
      <c r="A241" s="10">
        <v>42605</v>
      </c>
      <c r="B241" s="97">
        <v>75.8</v>
      </c>
      <c r="C241" s="22">
        <v>25.363541666666663</v>
      </c>
      <c r="D241" s="105">
        <v>1314.0625</v>
      </c>
      <c r="E241" s="22">
        <v>8.0708333333333346</v>
      </c>
    </row>
    <row r="242" spans="1:5" s="1" customFormat="1" x14ac:dyDescent="0.25">
      <c r="A242" s="10">
        <v>42606</v>
      </c>
      <c r="B242" s="97">
        <v>77.2</v>
      </c>
      <c r="C242" s="22">
        <v>25.130000000000003</v>
      </c>
      <c r="D242" s="105">
        <v>1256.8478260869565</v>
      </c>
      <c r="E242" s="22">
        <v>8.0978260869565215</v>
      </c>
    </row>
    <row r="243" spans="1:5" s="1" customFormat="1" x14ac:dyDescent="0.25">
      <c r="A243" s="10">
        <v>42607</v>
      </c>
      <c r="B243" s="97">
        <v>77.5</v>
      </c>
      <c r="C243" s="22">
        <v>24.841666666666669</v>
      </c>
      <c r="D243" s="105">
        <v>1308.6458333333333</v>
      </c>
      <c r="E243" s="22">
        <v>8.1635416666666654</v>
      </c>
    </row>
    <row r="244" spans="1:5" s="1" customFormat="1" x14ac:dyDescent="0.25">
      <c r="A244" s="10">
        <v>42608</v>
      </c>
      <c r="B244" s="97">
        <v>71.8</v>
      </c>
      <c r="C244" s="22">
        <v>24.670652173913048</v>
      </c>
      <c r="D244" s="105">
        <v>1299.2708333333333</v>
      </c>
      <c r="E244" s="22">
        <v>8.4770833333333311</v>
      </c>
    </row>
    <row r="245" spans="1:5" s="1" customFormat="1" x14ac:dyDescent="0.25">
      <c r="A245" s="10">
        <v>42609</v>
      </c>
      <c r="B245" s="97">
        <v>69.8</v>
      </c>
      <c r="C245" s="22">
        <v>24.397894736842101</v>
      </c>
      <c r="D245" s="105">
        <v>1389.7916666666667</v>
      </c>
      <c r="E245" s="22">
        <v>8.6093749999999982</v>
      </c>
    </row>
    <row r="246" spans="1:5" s="1" customFormat="1" x14ac:dyDescent="0.25">
      <c r="A246" s="10">
        <v>42610</v>
      </c>
      <c r="B246" s="97">
        <v>67.400000000000006</v>
      </c>
      <c r="C246" s="22">
        <v>24.311702127659572</v>
      </c>
      <c r="D246" s="105">
        <v>1575.5208333333333</v>
      </c>
      <c r="E246" s="22">
        <v>8.9489583333333318</v>
      </c>
    </row>
    <row r="247" spans="1:5" s="1" customFormat="1" x14ac:dyDescent="0.25">
      <c r="A247" s="10">
        <v>42611</v>
      </c>
      <c r="B247" s="97">
        <v>62.6</v>
      </c>
      <c r="C247" s="22">
        <v>24.144444444444439</v>
      </c>
      <c r="D247" s="105">
        <v>1590.1041666666667</v>
      </c>
      <c r="E247" s="22">
        <v>8.7593749999999968</v>
      </c>
    </row>
    <row r="248" spans="1:5" s="1" customFormat="1" x14ac:dyDescent="0.25">
      <c r="A248" s="10">
        <v>42612</v>
      </c>
      <c r="B248" s="97">
        <v>65</v>
      </c>
      <c r="C248" s="22">
        <v>24.189130434782601</v>
      </c>
      <c r="D248" s="105">
        <v>1580.5208333333333</v>
      </c>
      <c r="E248" s="22">
        <v>8.2843749999999989</v>
      </c>
    </row>
    <row r="249" spans="1:5" s="1" customFormat="1" x14ac:dyDescent="0.25">
      <c r="A249" s="10">
        <v>42613</v>
      </c>
      <c r="B249" s="97">
        <v>72</v>
      </c>
      <c r="C249" s="22">
        <v>24.796739130434769</v>
      </c>
      <c r="D249" s="105">
        <v>1424.8958333333333</v>
      </c>
      <c r="E249" s="22">
        <v>8.1927083333333304</v>
      </c>
    </row>
    <row r="250" spans="1:5" s="1" customFormat="1" x14ac:dyDescent="0.25">
      <c r="A250" s="10">
        <v>42614</v>
      </c>
      <c r="B250" s="97">
        <v>72.8</v>
      </c>
      <c r="C250" s="22">
        <v>23.955319148936177</v>
      </c>
      <c r="D250" s="105">
        <v>1344.375</v>
      </c>
      <c r="E250" s="22">
        <v>8.2822916666666675</v>
      </c>
    </row>
    <row r="251" spans="1:5" s="1" customFormat="1" x14ac:dyDescent="0.25">
      <c r="A251" s="10">
        <v>42615</v>
      </c>
      <c r="B251" s="97">
        <v>72.8</v>
      </c>
      <c r="C251" s="22">
        <v>23.895698924731178</v>
      </c>
      <c r="D251" s="105">
        <v>1386.0416666666667</v>
      </c>
      <c r="E251" s="22">
        <v>8.4124999999999961</v>
      </c>
    </row>
    <row r="252" spans="1:5" s="1" customFormat="1" x14ac:dyDescent="0.25">
      <c r="A252" s="10">
        <v>42616</v>
      </c>
      <c r="B252" s="97">
        <v>68.5</v>
      </c>
      <c r="C252" s="22">
        <v>23.907526881720432</v>
      </c>
      <c r="D252" s="105">
        <v>1356.3541666666667</v>
      </c>
      <c r="E252" s="22">
        <v>8.2739583333333311</v>
      </c>
    </row>
    <row r="253" spans="1:5" s="1" customFormat="1" x14ac:dyDescent="0.25">
      <c r="A253" s="10">
        <v>42617</v>
      </c>
      <c r="B253" s="97">
        <v>67.099999999999994</v>
      </c>
      <c r="C253" s="22">
        <v>22.694680851063836</v>
      </c>
      <c r="D253" s="105">
        <v>1492.8125</v>
      </c>
      <c r="E253" s="22">
        <v>8.4031250000000011</v>
      </c>
    </row>
    <row r="254" spans="1:5" s="1" customFormat="1" x14ac:dyDescent="0.25">
      <c r="A254" s="10">
        <v>42618</v>
      </c>
      <c r="B254" s="97">
        <v>66.599999999999994</v>
      </c>
      <c r="C254" s="22">
        <v>22.496739130434779</v>
      </c>
      <c r="D254" s="105">
        <v>1587.0833333333333</v>
      </c>
      <c r="E254" s="22">
        <v>8.3937499999999989</v>
      </c>
    </row>
    <row r="255" spans="1:5" s="1" customFormat="1" x14ac:dyDescent="0.25">
      <c r="A255" s="10">
        <v>42619</v>
      </c>
      <c r="B255" s="97">
        <v>64.5</v>
      </c>
      <c r="C255" s="22">
        <v>22.586021505376355</v>
      </c>
      <c r="D255" s="105">
        <v>1540</v>
      </c>
      <c r="E255" s="22">
        <v>8.4531249999999982</v>
      </c>
    </row>
    <row r="256" spans="1:5" s="1" customFormat="1" x14ac:dyDescent="0.25">
      <c r="A256" s="10">
        <v>42620</v>
      </c>
      <c r="B256" s="97">
        <v>65.3</v>
      </c>
      <c r="C256" s="22">
        <v>23.167708333333334</v>
      </c>
      <c r="D256" s="105">
        <v>1438.4375</v>
      </c>
      <c r="E256" s="22">
        <v>8.6312499999999996</v>
      </c>
    </row>
    <row r="257" spans="1:5" s="1" customFormat="1" x14ac:dyDescent="0.25">
      <c r="A257" s="10">
        <v>42621</v>
      </c>
      <c r="B257" s="97">
        <v>65.2</v>
      </c>
      <c r="C257" s="22">
        <v>23.721505376344084</v>
      </c>
      <c r="D257" s="105">
        <v>1524.6875</v>
      </c>
      <c r="E257" s="22">
        <v>8.3135416666666675</v>
      </c>
    </row>
    <row r="258" spans="1:5" s="1" customFormat="1" x14ac:dyDescent="0.25">
      <c r="A258" s="10">
        <v>42622</v>
      </c>
      <c r="B258" s="97">
        <v>56.1</v>
      </c>
      <c r="C258" s="22">
        <v>23.797894736842096</v>
      </c>
      <c r="D258" s="105">
        <v>1659.4791666666667</v>
      </c>
      <c r="E258" s="22">
        <v>8.1437499999999989</v>
      </c>
    </row>
    <row r="259" spans="1:5" s="1" customFormat="1" x14ac:dyDescent="0.25">
      <c r="A259" s="10">
        <v>42623</v>
      </c>
      <c r="B259" s="97">
        <v>48.9</v>
      </c>
      <c r="C259" s="22">
        <v>24.28854166666666</v>
      </c>
      <c r="D259" s="105">
        <v>1948.75</v>
      </c>
      <c r="E259" s="22">
        <v>8.110416666666671</v>
      </c>
    </row>
    <row r="260" spans="1:5" s="1" customFormat="1" x14ac:dyDescent="0.25">
      <c r="A260" s="10">
        <v>42624</v>
      </c>
      <c r="B260" s="97">
        <v>43</v>
      </c>
      <c r="C260" s="22">
        <v>24.70208333333332</v>
      </c>
      <c r="D260" s="105">
        <v>2090.9375</v>
      </c>
      <c r="E260" s="22">
        <v>7.8531249999999995</v>
      </c>
    </row>
    <row r="261" spans="1:5" s="1" customFormat="1" x14ac:dyDescent="0.25">
      <c r="A261" s="10">
        <v>42625</v>
      </c>
      <c r="B261" s="97">
        <v>42.4</v>
      </c>
      <c r="C261" s="22">
        <v>23.886021505376334</v>
      </c>
      <c r="D261" s="105">
        <v>2123.9583333333335</v>
      </c>
      <c r="E261" s="22">
        <v>8.0875000000000004</v>
      </c>
    </row>
    <row r="262" spans="1:5" s="1" customFormat="1" x14ac:dyDescent="0.25">
      <c r="A262" s="10">
        <v>42626</v>
      </c>
      <c r="B262" s="97">
        <v>45.8</v>
      </c>
      <c r="C262" s="22">
        <v>21.71935483870967</v>
      </c>
      <c r="D262" s="105">
        <v>1826.875</v>
      </c>
      <c r="E262" s="22">
        <v>8.5374999999999996</v>
      </c>
    </row>
    <row r="263" spans="1:5" s="1" customFormat="1" x14ac:dyDescent="0.25">
      <c r="A263" s="10">
        <v>42627</v>
      </c>
      <c r="B263" s="97">
        <v>50</v>
      </c>
      <c r="C263" s="22">
        <v>21.322340425531916</v>
      </c>
      <c r="D263" s="105">
        <v>1536.5625</v>
      </c>
      <c r="E263" s="22">
        <v>8.7250000000000014</v>
      </c>
    </row>
    <row r="264" spans="1:5" s="1" customFormat="1" x14ac:dyDescent="0.25">
      <c r="A264" s="10">
        <v>42628</v>
      </c>
      <c r="B264" s="97">
        <v>52</v>
      </c>
      <c r="C264" s="22">
        <v>21.762365591397849</v>
      </c>
      <c r="D264" s="105">
        <v>1455.7291666666667</v>
      </c>
      <c r="E264" s="22">
        <v>9.0020833333333314</v>
      </c>
    </row>
    <row r="265" spans="1:5" s="1" customFormat="1" x14ac:dyDescent="0.25">
      <c r="A265" s="10">
        <v>42629</v>
      </c>
      <c r="B265" s="97">
        <v>52.4</v>
      </c>
      <c r="C265" s="22">
        <v>22.055319148936167</v>
      </c>
      <c r="D265" s="105">
        <v>1595</v>
      </c>
      <c r="E265" s="22">
        <v>8.4468750000000004</v>
      </c>
    </row>
    <row r="266" spans="1:5" s="1" customFormat="1" x14ac:dyDescent="0.25">
      <c r="A266" s="10">
        <v>42630</v>
      </c>
      <c r="B266" s="97">
        <v>49.2</v>
      </c>
      <c r="C266" s="22">
        <v>22.811578947368421</v>
      </c>
      <c r="D266" s="105">
        <v>1632.5</v>
      </c>
      <c r="E266" s="22">
        <v>8.4593749999999961</v>
      </c>
    </row>
    <row r="267" spans="1:5" s="1" customFormat="1" x14ac:dyDescent="0.25">
      <c r="A267" s="10">
        <v>42631</v>
      </c>
      <c r="B267" s="97">
        <v>55.9</v>
      </c>
      <c r="C267" s="22">
        <v>23.346236559139786</v>
      </c>
      <c r="D267" s="105">
        <v>1722.8125</v>
      </c>
      <c r="E267" s="22">
        <v>7.8406249999999993</v>
      </c>
    </row>
    <row r="268" spans="1:5" s="1" customFormat="1" x14ac:dyDescent="0.25">
      <c r="A268" s="10">
        <v>42632</v>
      </c>
      <c r="B268" s="97">
        <v>60.8</v>
      </c>
      <c r="C268" s="22">
        <v>23.99684210526317</v>
      </c>
      <c r="D268" s="105">
        <v>1705.9375</v>
      </c>
      <c r="E268" s="22">
        <v>7.703125</v>
      </c>
    </row>
    <row r="269" spans="1:5" s="1" customFormat="1" x14ac:dyDescent="0.25">
      <c r="A269" s="10">
        <v>42633</v>
      </c>
      <c r="B269" s="97">
        <v>58.6</v>
      </c>
      <c r="C269" s="22">
        <v>23.814736842105269</v>
      </c>
      <c r="D269" s="105">
        <v>1652.8125</v>
      </c>
      <c r="E269" s="22">
        <v>7.8354166666666663</v>
      </c>
    </row>
    <row r="270" spans="1:5" s="1" customFormat="1" x14ac:dyDescent="0.25">
      <c r="A270" s="10">
        <v>42634</v>
      </c>
      <c r="B270" s="97">
        <v>67</v>
      </c>
      <c r="C270" s="22">
        <v>23.150000000000002</v>
      </c>
      <c r="D270" s="105">
        <v>1544.0625</v>
      </c>
      <c r="E270" s="22">
        <v>7.6927083333333348</v>
      </c>
    </row>
    <row r="271" spans="1:5" s="1" customFormat="1" x14ac:dyDescent="0.25">
      <c r="A271" s="10">
        <v>42635</v>
      </c>
      <c r="B271" s="97">
        <v>73.8</v>
      </c>
      <c r="C271" s="22">
        <v>20.292553191489361</v>
      </c>
      <c r="D271" s="105">
        <v>1380.7291666666667</v>
      </c>
      <c r="E271" s="22">
        <v>8.1291666666666664</v>
      </c>
    </row>
    <row r="272" spans="1:5" s="1" customFormat="1" x14ac:dyDescent="0.25">
      <c r="A272" s="10">
        <v>42636</v>
      </c>
      <c r="B272" s="97">
        <v>69.3</v>
      </c>
      <c r="C272" s="22">
        <v>19.603370786516848</v>
      </c>
      <c r="D272" s="105">
        <v>1602.5</v>
      </c>
      <c r="E272" s="22">
        <v>8.5624999999999982</v>
      </c>
    </row>
    <row r="273" spans="1:5" s="1" customFormat="1" x14ac:dyDescent="0.25">
      <c r="A273" s="10">
        <v>42637</v>
      </c>
      <c r="B273" s="97">
        <v>63</v>
      </c>
      <c r="C273" s="22">
        <v>20.360638297872338</v>
      </c>
      <c r="D273" s="105">
        <v>1999.1666666666667</v>
      </c>
      <c r="E273" s="22">
        <v>8.5427083333333318</v>
      </c>
    </row>
    <row r="274" spans="1:5" s="1" customFormat="1" x14ac:dyDescent="0.25">
      <c r="A274" s="10">
        <v>42638</v>
      </c>
      <c r="B274" s="97">
        <v>58.5</v>
      </c>
      <c r="C274" s="22">
        <v>21.722340425531915</v>
      </c>
      <c r="D274" s="105">
        <v>2380.4166666666665</v>
      </c>
      <c r="E274" s="22">
        <v>8.2281249999999968</v>
      </c>
    </row>
    <row r="275" spans="1:5" s="1" customFormat="1" x14ac:dyDescent="0.25">
      <c r="A275" s="10">
        <v>42639</v>
      </c>
      <c r="B275" s="97">
        <v>61.6</v>
      </c>
      <c r="C275" s="22">
        <v>22.651063829787233</v>
      </c>
      <c r="D275" s="105">
        <v>2538.125</v>
      </c>
      <c r="E275" s="22">
        <v>8.3229166666666643</v>
      </c>
    </row>
    <row r="276" spans="1:5" s="1" customFormat="1" x14ac:dyDescent="0.25">
      <c r="A276" s="10">
        <v>42640</v>
      </c>
      <c r="B276" s="97">
        <v>70.8</v>
      </c>
      <c r="C276" s="22">
        <v>23.015625</v>
      </c>
      <c r="D276" s="105">
        <v>2132.7083333333335</v>
      </c>
      <c r="E276" s="22">
        <v>7.9604166666666671</v>
      </c>
    </row>
    <row r="277" spans="1:5" s="1" customFormat="1" x14ac:dyDescent="0.25">
      <c r="A277" s="10">
        <v>42641</v>
      </c>
      <c r="B277" s="97">
        <v>76.099999999999994</v>
      </c>
      <c r="C277" s="22">
        <v>23.102127659574467</v>
      </c>
      <c r="D277" s="105">
        <v>1805.4166666666667</v>
      </c>
      <c r="E277" s="22">
        <v>7.9000000000000012</v>
      </c>
    </row>
    <row r="278" spans="1:5" s="1" customFormat="1" x14ac:dyDescent="0.25">
      <c r="A278" s="10">
        <v>42642</v>
      </c>
      <c r="B278" s="97">
        <v>73.900000000000006</v>
      </c>
      <c r="C278" s="22">
        <v>22.876344086021504</v>
      </c>
      <c r="D278" s="105">
        <v>1903.125</v>
      </c>
      <c r="E278" s="22">
        <v>7.8791666666666673</v>
      </c>
    </row>
    <row r="279" spans="1:5" s="1" customFormat="1" x14ac:dyDescent="0.25">
      <c r="A279" s="10">
        <v>42643</v>
      </c>
      <c r="B279" s="97">
        <v>66.900000000000006</v>
      </c>
      <c r="C279" s="22">
        <v>21.121505376344089</v>
      </c>
      <c r="D279" s="105">
        <v>2223.8297872340427</v>
      </c>
      <c r="E279" s="22">
        <v>8.0833333333333357</v>
      </c>
    </row>
    <row r="280" spans="1:5" s="1" customFormat="1" x14ac:dyDescent="0.25">
      <c r="A280" s="10">
        <v>42644</v>
      </c>
      <c r="B280" s="97">
        <v>64.3</v>
      </c>
      <c r="C280" s="67">
        <v>19.600000000000001</v>
      </c>
      <c r="D280" s="105">
        <v>2157.8125</v>
      </c>
      <c r="E280" s="22">
        <v>8.3781249999999989</v>
      </c>
    </row>
    <row r="281" spans="1:5" s="1" customFormat="1" x14ac:dyDescent="0.25">
      <c r="A281" s="10">
        <v>42645</v>
      </c>
      <c r="B281" s="97">
        <v>64.900000000000006</v>
      </c>
      <c r="C281" s="22">
        <v>18.698958333333334</v>
      </c>
      <c r="D281" s="105">
        <v>2242.3958333333335</v>
      </c>
      <c r="E281" s="22">
        <v>8.4614583333333329</v>
      </c>
    </row>
    <row r="282" spans="1:5" s="1" customFormat="1" x14ac:dyDescent="0.25">
      <c r="A282" s="10">
        <v>42646</v>
      </c>
      <c r="B282" s="97">
        <v>65.3</v>
      </c>
      <c r="C282" s="22">
        <v>17.369230769230764</v>
      </c>
      <c r="D282" s="105">
        <v>2296.7032967032969</v>
      </c>
      <c r="E282" s="22">
        <v>8.5395604395604359</v>
      </c>
    </row>
    <row r="283" spans="1:5" s="1" customFormat="1" x14ac:dyDescent="0.25">
      <c r="A283" s="10">
        <v>42647</v>
      </c>
      <c r="B283" s="97">
        <v>64.099999999999994</v>
      </c>
      <c r="C283" s="22">
        <v>17.662499999999998</v>
      </c>
      <c r="D283" s="105">
        <v>2256.0416666666665</v>
      </c>
      <c r="E283" s="22">
        <v>8.6822916666666661</v>
      </c>
    </row>
    <row r="284" spans="1:5" s="1" customFormat="1" x14ac:dyDescent="0.25">
      <c r="A284" s="10">
        <v>42648</v>
      </c>
      <c r="B284" s="97">
        <v>70.7</v>
      </c>
      <c r="C284" s="22">
        <v>17.599999999999994</v>
      </c>
      <c r="D284" s="105">
        <v>2112.1875</v>
      </c>
      <c r="E284" s="22">
        <v>8.4781249999999968</v>
      </c>
    </row>
    <row r="285" spans="1:5" s="1" customFormat="1" x14ac:dyDescent="0.25">
      <c r="A285" s="10">
        <v>42649</v>
      </c>
      <c r="B285" s="97">
        <v>64.099999999999994</v>
      </c>
      <c r="C285" s="22">
        <v>17.507291666666671</v>
      </c>
      <c r="D285" s="105">
        <v>2029.4791666666667</v>
      </c>
      <c r="E285" s="22">
        <v>8.9437500000000032</v>
      </c>
    </row>
    <row r="286" spans="1:5" s="1" customFormat="1" x14ac:dyDescent="0.25">
      <c r="A286" s="10">
        <v>42650</v>
      </c>
      <c r="B286" s="97">
        <v>60.5</v>
      </c>
      <c r="C286" s="22">
        <v>17.712499999999999</v>
      </c>
      <c r="D286" s="105">
        <v>2051.25</v>
      </c>
      <c r="E286" s="22">
        <v>8.9104166666666682</v>
      </c>
    </row>
    <row r="287" spans="1:5" s="1" customFormat="1" x14ac:dyDescent="0.25">
      <c r="A287" s="10">
        <v>42651</v>
      </c>
      <c r="B287" s="97">
        <v>59.2</v>
      </c>
      <c r="C287" s="22">
        <v>18.334374999999991</v>
      </c>
      <c r="D287" s="105">
        <v>2155.9375</v>
      </c>
      <c r="E287" s="22">
        <v>8.5604166666666703</v>
      </c>
    </row>
    <row r="288" spans="1:5" s="1" customFormat="1" x14ac:dyDescent="0.25">
      <c r="A288" s="10">
        <v>42652</v>
      </c>
      <c r="B288" s="97">
        <v>61.5</v>
      </c>
      <c r="C288" s="22">
        <v>19.08958333333333</v>
      </c>
      <c r="D288" s="105">
        <v>2130</v>
      </c>
      <c r="E288" s="22">
        <v>8.3364583333333329</v>
      </c>
    </row>
    <row r="289" spans="1:5" s="1" customFormat="1" x14ac:dyDescent="0.25">
      <c r="A289" s="10">
        <v>42653</v>
      </c>
      <c r="B289" s="97">
        <v>65</v>
      </c>
      <c r="C289" s="22">
        <v>19.414583333333333</v>
      </c>
      <c r="D289" s="105">
        <v>2078.75</v>
      </c>
      <c r="E289" s="22">
        <v>8.0187500000000025</v>
      </c>
    </row>
    <row r="290" spans="1:5" s="1" customFormat="1" x14ac:dyDescent="0.25">
      <c r="A290" s="10">
        <v>42654</v>
      </c>
      <c r="B290" s="97">
        <v>68.900000000000006</v>
      </c>
      <c r="C290" s="22">
        <v>19.406249999999996</v>
      </c>
      <c r="D290" s="105">
        <v>2014.6875</v>
      </c>
      <c r="E290" s="22">
        <v>7.7041666666666657</v>
      </c>
    </row>
    <row r="291" spans="1:5" s="1" customFormat="1" x14ac:dyDescent="0.25">
      <c r="A291" s="10">
        <v>42655</v>
      </c>
      <c r="B291" s="97">
        <v>71.7</v>
      </c>
      <c r="C291" s="22">
        <v>19.466666666666665</v>
      </c>
      <c r="D291" s="105">
        <v>2022.7083333333333</v>
      </c>
      <c r="E291" s="22">
        <v>7.4593750000000005</v>
      </c>
    </row>
    <row r="292" spans="1:5" s="1" customFormat="1" x14ac:dyDescent="0.25">
      <c r="A292" s="10">
        <v>42656</v>
      </c>
      <c r="B292" s="97">
        <v>76.099999999999994</v>
      </c>
      <c r="C292" s="22">
        <v>19.127083333333328</v>
      </c>
      <c r="D292" s="105">
        <v>1969.4791666666667</v>
      </c>
      <c r="E292" s="22">
        <v>7.3374999999999977</v>
      </c>
    </row>
    <row r="293" spans="1:5" s="1" customFormat="1" x14ac:dyDescent="0.25">
      <c r="A293" s="10">
        <v>42657</v>
      </c>
      <c r="B293" s="97">
        <v>80.7</v>
      </c>
      <c r="C293" s="22">
        <v>18.498958333333327</v>
      </c>
      <c r="D293" s="105">
        <v>1788.75</v>
      </c>
      <c r="E293" s="22">
        <v>6.6614583333333348</v>
      </c>
    </row>
    <row r="294" spans="1:5" s="1" customFormat="1" x14ac:dyDescent="0.25">
      <c r="A294" s="10">
        <v>42658</v>
      </c>
      <c r="B294" s="97">
        <v>158</v>
      </c>
      <c r="C294" s="22">
        <v>19.248958333333331</v>
      </c>
      <c r="D294" s="105">
        <v>1607.3958333333333</v>
      </c>
      <c r="E294" s="22">
        <v>6.7562499999999988</v>
      </c>
    </row>
    <row r="295" spans="1:5" s="1" customFormat="1" x14ac:dyDescent="0.25">
      <c r="A295" s="10">
        <v>42659</v>
      </c>
      <c r="B295" s="97">
        <v>274</v>
      </c>
      <c r="C295" s="22">
        <v>19.380208333333346</v>
      </c>
      <c r="D295" s="105">
        <v>1639.7916666666667</v>
      </c>
      <c r="E295" s="22">
        <v>6.0916666666666677</v>
      </c>
    </row>
    <row r="296" spans="1:5" s="1" customFormat="1" x14ac:dyDescent="0.25">
      <c r="A296" s="10">
        <v>42660</v>
      </c>
      <c r="B296" s="97">
        <v>273</v>
      </c>
      <c r="C296" s="22">
        <v>18.860416666666666</v>
      </c>
      <c r="D296" s="105">
        <v>1734.8958333333333</v>
      </c>
      <c r="E296" s="22">
        <v>6.2989583333333323</v>
      </c>
    </row>
    <row r="297" spans="1:5" s="1" customFormat="1" x14ac:dyDescent="0.25">
      <c r="A297" s="10">
        <v>42661</v>
      </c>
      <c r="B297" s="97">
        <v>241</v>
      </c>
      <c r="C297" s="22">
        <v>18.108333333333334</v>
      </c>
      <c r="D297" s="105">
        <v>1715.7291666666667</v>
      </c>
      <c r="E297" s="22">
        <v>6.4645833333333327</v>
      </c>
    </row>
    <row r="298" spans="1:5" s="1" customFormat="1" x14ac:dyDescent="0.25">
      <c r="A298" s="10">
        <v>42662</v>
      </c>
      <c r="B298" s="97">
        <v>240</v>
      </c>
      <c r="C298" s="22">
        <v>17.235416666666659</v>
      </c>
      <c r="D298" s="105">
        <v>1575.3125</v>
      </c>
      <c r="E298" s="22">
        <v>6.7041666666666666</v>
      </c>
    </row>
    <row r="299" spans="1:5" s="1" customFormat="1" x14ac:dyDescent="0.25">
      <c r="A299" s="10">
        <v>42663</v>
      </c>
      <c r="B299" s="97">
        <v>411</v>
      </c>
      <c r="C299" s="22">
        <v>17.160416666666674</v>
      </c>
      <c r="D299" s="105">
        <v>1571.7708333333333</v>
      </c>
      <c r="E299" s="22">
        <v>6.6541666666666659</v>
      </c>
    </row>
    <row r="300" spans="1:5" s="1" customFormat="1" x14ac:dyDescent="0.25">
      <c r="A300" s="10">
        <v>42664</v>
      </c>
      <c r="B300" s="97">
        <v>550</v>
      </c>
      <c r="C300" s="22">
        <v>17.589583333333341</v>
      </c>
      <c r="D300" s="105">
        <v>1642.7083333333333</v>
      </c>
      <c r="E300" s="22">
        <v>6.3895833333333298</v>
      </c>
    </row>
    <row r="301" spans="1:5" s="1" customFormat="1" x14ac:dyDescent="0.25">
      <c r="A301" s="10">
        <v>42665</v>
      </c>
      <c r="B301" s="97">
        <v>492</v>
      </c>
      <c r="C301" s="22">
        <v>18.05416666666666</v>
      </c>
      <c r="D301" s="105">
        <v>1673.75</v>
      </c>
      <c r="E301" s="22">
        <v>6.2885416666666671</v>
      </c>
    </row>
    <row r="302" spans="1:5" s="1" customFormat="1" x14ac:dyDescent="0.25">
      <c r="A302" s="10">
        <v>42666</v>
      </c>
      <c r="B302" s="97">
        <v>392</v>
      </c>
      <c r="C302" s="22">
        <v>18.622916666666669</v>
      </c>
      <c r="D302" s="105">
        <v>1700.9375</v>
      </c>
      <c r="E302" s="22">
        <v>6.2010416666666677</v>
      </c>
    </row>
    <row r="303" spans="1:5" s="1" customFormat="1" x14ac:dyDescent="0.25">
      <c r="A303" s="10">
        <v>42667</v>
      </c>
      <c r="B303" s="97">
        <v>337</v>
      </c>
      <c r="C303" s="22">
        <v>18.887499999999989</v>
      </c>
      <c r="D303" s="105">
        <v>1770.9375</v>
      </c>
      <c r="E303" s="22">
        <v>5.8822916666666645</v>
      </c>
    </row>
    <row r="304" spans="1:5" s="1" customFormat="1" x14ac:dyDescent="0.25">
      <c r="A304" s="10">
        <v>42668</v>
      </c>
      <c r="B304" s="97">
        <v>406</v>
      </c>
      <c r="C304" s="22">
        <v>18.391666666666659</v>
      </c>
      <c r="D304" s="105">
        <v>1815.625</v>
      </c>
      <c r="E304" s="22">
        <v>5.9239583333333314</v>
      </c>
    </row>
    <row r="305" spans="1:5" s="1" customFormat="1" x14ac:dyDescent="0.25">
      <c r="A305" s="10">
        <v>42669</v>
      </c>
      <c r="B305" s="97">
        <v>626</v>
      </c>
      <c r="C305" s="22">
        <v>18.339583333333341</v>
      </c>
      <c r="D305" s="105">
        <v>1724.4791666666667</v>
      </c>
      <c r="E305" s="22">
        <v>5.9416666666666664</v>
      </c>
    </row>
    <row r="306" spans="1:5" s="1" customFormat="1" x14ac:dyDescent="0.25">
      <c r="A306" s="10">
        <v>42670</v>
      </c>
      <c r="B306" s="97">
        <v>638</v>
      </c>
      <c r="C306" s="22">
        <v>18.095833333333335</v>
      </c>
      <c r="D306" s="105">
        <v>1696.875</v>
      </c>
      <c r="E306" s="22">
        <v>5.4416666666666664</v>
      </c>
    </row>
    <row r="307" spans="1:5" s="1" customFormat="1" x14ac:dyDescent="0.25">
      <c r="A307" s="10">
        <v>42671</v>
      </c>
      <c r="B307" s="97">
        <v>526</v>
      </c>
      <c r="C307" s="22">
        <v>17.946874999999991</v>
      </c>
      <c r="D307" s="105">
        <v>1771.5625</v>
      </c>
      <c r="E307" s="22">
        <v>5.5572916666666679</v>
      </c>
    </row>
    <row r="308" spans="1:5" s="1" customFormat="1" x14ac:dyDescent="0.25">
      <c r="A308" s="10">
        <v>42672</v>
      </c>
      <c r="B308" s="97">
        <v>470</v>
      </c>
      <c r="C308" s="22">
        <v>18.861458333333328</v>
      </c>
      <c r="D308" s="105">
        <v>1734.2708333333333</v>
      </c>
      <c r="E308" s="22">
        <v>5.1843749999999993</v>
      </c>
    </row>
    <row r="309" spans="1:5" s="1" customFormat="1" x14ac:dyDescent="0.25">
      <c r="A309" s="10">
        <v>42673</v>
      </c>
      <c r="B309" s="97">
        <v>417</v>
      </c>
      <c r="C309" s="22">
        <v>19.105208333333326</v>
      </c>
      <c r="D309" s="105">
        <v>1556.7708333333333</v>
      </c>
      <c r="E309" s="22">
        <v>4.4572916666666673</v>
      </c>
    </row>
    <row r="310" spans="1:5" s="1" customFormat="1" x14ac:dyDescent="0.25">
      <c r="A310" s="10">
        <v>42674</v>
      </c>
      <c r="B310" s="97">
        <v>411</v>
      </c>
      <c r="C310" s="22">
        <v>18.092708333333331</v>
      </c>
      <c r="D310" s="105">
        <v>1417.8125</v>
      </c>
      <c r="E310" s="22">
        <v>4.5166666666666666</v>
      </c>
    </row>
    <row r="311" spans="1:5" s="1" customFormat="1" x14ac:dyDescent="0.25">
      <c r="A311" s="10">
        <v>42675</v>
      </c>
      <c r="B311" s="97">
        <v>421</v>
      </c>
      <c r="C311" s="22">
        <v>18.073958333333341</v>
      </c>
      <c r="D311" s="105">
        <v>1335.8333333333333</v>
      </c>
      <c r="E311" s="22">
        <v>4.4125000000000005</v>
      </c>
    </row>
    <row r="312" spans="1:5" s="1" customFormat="1" x14ac:dyDescent="0.25">
      <c r="A312" s="10">
        <v>42676</v>
      </c>
      <c r="B312" s="97">
        <v>438</v>
      </c>
      <c r="C312" s="22">
        <v>17.303124999999998</v>
      </c>
      <c r="D312" s="105">
        <v>1313.3333333333333</v>
      </c>
      <c r="E312" s="22">
        <v>4.6052083333333318</v>
      </c>
    </row>
    <row r="313" spans="1:5" s="1" customFormat="1" x14ac:dyDescent="0.25">
      <c r="A313" s="10">
        <v>42677</v>
      </c>
      <c r="B313" s="97">
        <v>440</v>
      </c>
      <c r="C313" s="22">
        <v>17.054166666666678</v>
      </c>
      <c r="D313" s="105">
        <v>1340</v>
      </c>
      <c r="E313" s="22">
        <v>4.7072916666666647</v>
      </c>
    </row>
    <row r="314" spans="1:5" s="1" customFormat="1" x14ac:dyDescent="0.25">
      <c r="A314" s="10">
        <v>42678</v>
      </c>
      <c r="B314" s="97">
        <v>404</v>
      </c>
      <c r="C314" s="22">
        <v>16.857291666666658</v>
      </c>
      <c r="D314" s="105">
        <v>1488.5416666666667</v>
      </c>
      <c r="E314" s="22">
        <v>4.7645833333333325</v>
      </c>
    </row>
    <row r="315" spans="1:5" s="1" customFormat="1" x14ac:dyDescent="0.25">
      <c r="A315" s="10">
        <v>42679</v>
      </c>
      <c r="B315" s="97">
        <v>347</v>
      </c>
      <c r="C315" s="22">
        <v>16.855208333333337</v>
      </c>
      <c r="D315" s="105">
        <v>1630.4166666666667</v>
      </c>
      <c r="E315" s="22">
        <v>4.9270833333333348</v>
      </c>
    </row>
    <row r="316" spans="1:5" s="1" customFormat="1" x14ac:dyDescent="0.25">
      <c r="A316" s="10">
        <v>42680</v>
      </c>
      <c r="B316" s="97">
        <v>323</v>
      </c>
      <c r="C316" s="22">
        <v>16.979999999999997</v>
      </c>
      <c r="D316" s="105">
        <v>1737.6</v>
      </c>
      <c r="E316" s="22">
        <v>5.0010000000000012</v>
      </c>
    </row>
    <row r="317" spans="1:5" s="1" customFormat="1" x14ac:dyDescent="0.25">
      <c r="A317" s="10">
        <v>42681</v>
      </c>
      <c r="B317" s="97">
        <v>312</v>
      </c>
      <c r="C317" s="22">
        <v>17.492708333333329</v>
      </c>
      <c r="D317" s="105">
        <v>1757.5</v>
      </c>
      <c r="E317" s="22">
        <v>5.2385416666666691</v>
      </c>
    </row>
    <row r="318" spans="1:5" s="1" customFormat="1" x14ac:dyDescent="0.25">
      <c r="A318" s="10">
        <v>42682</v>
      </c>
      <c r="B318" s="97">
        <v>293</v>
      </c>
      <c r="C318" s="22">
        <v>17.757291666666667</v>
      </c>
      <c r="D318" s="105">
        <v>1790</v>
      </c>
      <c r="E318" s="22">
        <v>5.3489583333333357</v>
      </c>
    </row>
    <row r="319" spans="1:5" s="1" customFormat="1" x14ac:dyDescent="0.25">
      <c r="A319" s="10">
        <v>42683</v>
      </c>
      <c r="B319" s="97">
        <v>276</v>
      </c>
      <c r="C319" s="22">
        <v>17.904166666666665</v>
      </c>
      <c r="D319" s="105">
        <v>1811.3541666666667</v>
      </c>
      <c r="E319" s="22">
        <v>5.397916666666668</v>
      </c>
    </row>
    <row r="320" spans="1:5" s="1" customFormat="1" x14ac:dyDescent="0.25">
      <c r="A320" s="10">
        <v>42684</v>
      </c>
      <c r="B320" s="97">
        <v>270</v>
      </c>
      <c r="C320" s="22">
        <v>17.973958333333339</v>
      </c>
      <c r="D320" s="105">
        <v>1867.5</v>
      </c>
      <c r="E320" s="22">
        <v>5.5593749999999966</v>
      </c>
    </row>
    <row r="321" spans="1:5" s="1" customFormat="1" x14ac:dyDescent="0.25">
      <c r="A321" s="10">
        <v>42685</v>
      </c>
      <c r="B321" s="97">
        <v>275</v>
      </c>
      <c r="C321" s="22">
        <v>18.222916666666666</v>
      </c>
      <c r="D321" s="105">
        <v>1855.4166666666667</v>
      </c>
      <c r="E321" s="22">
        <v>5.5249999999999986</v>
      </c>
    </row>
    <row r="322" spans="1:5" s="1" customFormat="1" x14ac:dyDescent="0.25">
      <c r="A322" s="10">
        <v>42686</v>
      </c>
      <c r="B322" s="97">
        <v>286</v>
      </c>
      <c r="C322" s="22">
        <v>18.37916666666667</v>
      </c>
      <c r="D322" s="105">
        <v>1932.3958333333333</v>
      </c>
      <c r="E322" s="22">
        <v>5.7166666666666677</v>
      </c>
    </row>
    <row r="323" spans="1:5" s="1" customFormat="1" x14ac:dyDescent="0.25">
      <c r="A323" s="10">
        <v>42687</v>
      </c>
      <c r="B323" s="97">
        <v>283</v>
      </c>
      <c r="C323" s="22">
        <v>17.943750000000005</v>
      </c>
      <c r="D323" s="105">
        <v>1958.8541666666667</v>
      </c>
      <c r="E323" s="22">
        <v>5.8427083333333369</v>
      </c>
    </row>
    <row r="324" spans="1:5" s="1" customFormat="1" x14ac:dyDescent="0.25">
      <c r="A324" s="10">
        <v>42688</v>
      </c>
      <c r="B324" s="97">
        <v>278</v>
      </c>
      <c r="C324" s="22">
        <v>17.440625000000008</v>
      </c>
      <c r="D324" s="105">
        <v>1993.0208333333333</v>
      </c>
      <c r="E324" s="22">
        <v>6.0302083333333316</v>
      </c>
    </row>
    <row r="325" spans="1:5" s="1" customFormat="1" x14ac:dyDescent="0.25">
      <c r="A325" s="10">
        <v>42689</v>
      </c>
      <c r="B325" s="97">
        <v>272</v>
      </c>
      <c r="C325" s="22">
        <v>17.076041666666672</v>
      </c>
      <c r="D325" s="105">
        <v>1995.7291666666667</v>
      </c>
      <c r="E325" s="22">
        <v>6.2312500000000002</v>
      </c>
    </row>
    <row r="326" spans="1:5" s="1" customFormat="1" x14ac:dyDescent="0.25">
      <c r="A326" s="10">
        <v>42690</v>
      </c>
      <c r="B326" s="97">
        <v>267</v>
      </c>
      <c r="C326" s="22">
        <v>16.304166666666664</v>
      </c>
      <c r="D326" s="105">
        <v>1981.1458333333333</v>
      </c>
      <c r="E326" s="22">
        <v>6.4177083333333371</v>
      </c>
    </row>
    <row r="327" spans="1:5" s="1" customFormat="1" x14ac:dyDescent="0.25">
      <c r="A327" s="10">
        <v>42691</v>
      </c>
      <c r="B327" s="97">
        <v>259</v>
      </c>
      <c r="C327" s="22">
        <v>14.193749999999996</v>
      </c>
      <c r="D327" s="105">
        <v>1965.625</v>
      </c>
      <c r="E327" s="22">
        <v>7.0624999999999991</v>
      </c>
    </row>
    <row r="328" spans="1:5" s="1" customFormat="1" x14ac:dyDescent="0.25">
      <c r="A328" s="10">
        <v>42692</v>
      </c>
      <c r="B328" s="97">
        <v>253</v>
      </c>
      <c r="C328" s="22">
        <v>12.968817204301072</v>
      </c>
      <c r="D328" s="105">
        <v>1962.0430107526881</v>
      </c>
      <c r="E328" s="22">
        <v>7.6838709677419335</v>
      </c>
    </row>
    <row r="329" spans="1:5" s="1" customFormat="1" x14ac:dyDescent="0.25">
      <c r="A329" s="10">
        <v>42693</v>
      </c>
      <c r="B329" s="97">
        <v>247</v>
      </c>
      <c r="C329" s="22">
        <v>12.921874999999984</v>
      </c>
      <c r="D329" s="105">
        <v>1954.8958333333333</v>
      </c>
      <c r="E329" s="22">
        <v>7.961458333333332</v>
      </c>
    </row>
    <row r="330" spans="1:5" s="1" customFormat="1" x14ac:dyDescent="0.25">
      <c r="A330" s="10">
        <v>42694</v>
      </c>
      <c r="B330" s="97">
        <v>246</v>
      </c>
      <c r="C330" s="22">
        <v>13.896874999999996</v>
      </c>
      <c r="D330" s="105">
        <v>1843.3333333333333</v>
      </c>
      <c r="E330" s="22">
        <v>7.5416666666666634</v>
      </c>
    </row>
    <row r="331" spans="1:5" s="1" customFormat="1" x14ac:dyDescent="0.25">
      <c r="A331" s="10">
        <v>42695</v>
      </c>
      <c r="B331" s="97">
        <v>251</v>
      </c>
      <c r="C331" s="22">
        <v>14.132291666666665</v>
      </c>
      <c r="D331" s="105">
        <v>1709.4791666666667</v>
      </c>
      <c r="E331" s="22">
        <v>7.4489583333333309</v>
      </c>
    </row>
    <row r="332" spans="1:5" s="1" customFormat="1" x14ac:dyDescent="0.25">
      <c r="A332" s="10">
        <v>42696</v>
      </c>
      <c r="B332" s="97">
        <v>267</v>
      </c>
      <c r="C332" s="22">
        <v>13.470833333333337</v>
      </c>
      <c r="D332" s="105">
        <v>1615.7291666666667</v>
      </c>
      <c r="E332" s="22">
        <v>7.7437499999999995</v>
      </c>
    </row>
    <row r="333" spans="1:5" s="1" customFormat="1" x14ac:dyDescent="0.25">
      <c r="A333" s="10">
        <v>42697</v>
      </c>
      <c r="B333" s="97">
        <v>272</v>
      </c>
      <c r="C333" s="22">
        <v>13.560416666666663</v>
      </c>
      <c r="D333" s="105">
        <v>1553.75</v>
      </c>
      <c r="E333" s="22">
        <v>7.8562499999999948</v>
      </c>
    </row>
    <row r="334" spans="1:5" s="1" customFormat="1" x14ac:dyDescent="0.25">
      <c r="A334" s="10">
        <v>42698</v>
      </c>
      <c r="B334" s="97">
        <v>279</v>
      </c>
      <c r="C334" s="22">
        <v>12.531250000000005</v>
      </c>
      <c r="D334" s="105">
        <v>1522.7083333333333</v>
      </c>
      <c r="E334" s="22">
        <v>8.1177083333333346</v>
      </c>
    </row>
    <row r="335" spans="1:5" s="1" customFormat="1" x14ac:dyDescent="0.25">
      <c r="A335" s="10">
        <v>42699</v>
      </c>
      <c r="B335" s="97">
        <v>291</v>
      </c>
      <c r="C335" s="22">
        <v>11.84166666666667</v>
      </c>
      <c r="D335" s="105">
        <v>1512.9166666666667</v>
      </c>
      <c r="E335" s="22">
        <v>8.4312499999999968</v>
      </c>
    </row>
    <row r="336" spans="1:5" s="1" customFormat="1" x14ac:dyDescent="0.25">
      <c r="A336" s="10">
        <v>42700</v>
      </c>
      <c r="B336" s="97">
        <v>304</v>
      </c>
      <c r="C336" s="22">
        <v>11.357291666666667</v>
      </c>
      <c r="D336" s="105">
        <v>1500.8333333333333</v>
      </c>
      <c r="E336" s="22">
        <v>8.3749999999999982</v>
      </c>
    </row>
    <row r="337" spans="1:5" s="1" customFormat="1" x14ac:dyDescent="0.25">
      <c r="A337" s="10">
        <v>42701</v>
      </c>
      <c r="B337" s="97">
        <v>312</v>
      </c>
      <c r="C337" s="22">
        <v>11.656249999999995</v>
      </c>
      <c r="D337" s="105">
        <v>1488.125</v>
      </c>
      <c r="E337" s="22">
        <v>8.5541666666666671</v>
      </c>
    </row>
    <row r="338" spans="1:5" s="1" customFormat="1" x14ac:dyDescent="0.25">
      <c r="A338" s="10">
        <v>42702</v>
      </c>
      <c r="B338" s="97">
        <v>324</v>
      </c>
      <c r="C338" s="22">
        <v>11.783333333333333</v>
      </c>
      <c r="D338" s="105">
        <v>1442.1875</v>
      </c>
      <c r="E338" s="22">
        <v>8.4677083333333361</v>
      </c>
    </row>
    <row r="339" spans="1:5" s="1" customFormat="1" x14ac:dyDescent="0.25">
      <c r="A339" s="10">
        <v>42703</v>
      </c>
      <c r="B339" s="97">
        <v>359</v>
      </c>
      <c r="C339" s="22">
        <v>11.194791666666662</v>
      </c>
      <c r="D339" s="105">
        <v>1376.4583333333333</v>
      </c>
      <c r="E339" s="22">
        <v>8.7937499999999975</v>
      </c>
    </row>
    <row r="340" spans="1:5" s="1" customFormat="1" x14ac:dyDescent="0.25">
      <c r="A340" s="10">
        <v>42704</v>
      </c>
      <c r="B340" s="429">
        <v>373</v>
      </c>
      <c r="C340" s="22">
        <v>10.881249999999994</v>
      </c>
      <c r="D340" s="105">
        <v>1481.9791666666667</v>
      </c>
      <c r="E340" s="22">
        <v>8.9062499999999947</v>
      </c>
    </row>
    <row r="341" spans="1:5" s="1" customFormat="1" x14ac:dyDescent="0.25">
      <c r="A341" s="10">
        <v>42705</v>
      </c>
      <c r="B341" s="97">
        <v>353</v>
      </c>
      <c r="C341" s="22">
        <v>11.064583333333337</v>
      </c>
      <c r="D341" s="105">
        <v>1801.0416666666667</v>
      </c>
      <c r="E341" s="22">
        <v>8.8614583333333332</v>
      </c>
    </row>
    <row r="342" spans="1:5" s="1" customFormat="1" x14ac:dyDescent="0.25">
      <c r="A342" s="10">
        <v>42706</v>
      </c>
      <c r="B342" s="97">
        <v>323</v>
      </c>
      <c r="C342" s="22">
        <v>10.005208333333334</v>
      </c>
      <c r="D342" s="105">
        <v>1787.3958333333333</v>
      </c>
      <c r="E342" s="22">
        <v>9.2729166666666654</v>
      </c>
    </row>
    <row r="343" spans="1:5" s="1" customFormat="1" x14ac:dyDescent="0.25">
      <c r="A343" s="10">
        <v>42707</v>
      </c>
      <c r="B343" s="97">
        <v>295</v>
      </c>
      <c r="C343" s="22">
        <v>9.6427083333333297</v>
      </c>
      <c r="D343" s="105">
        <v>1773.6458333333333</v>
      </c>
      <c r="E343" s="22">
        <v>9.5760416666666668</v>
      </c>
    </row>
    <row r="344" spans="1:5" s="1" customFormat="1" x14ac:dyDescent="0.25">
      <c r="A344" s="10">
        <v>42708</v>
      </c>
      <c r="B344" s="97">
        <v>295</v>
      </c>
      <c r="C344" s="22">
        <v>9.6093749999999964</v>
      </c>
      <c r="D344" s="105">
        <v>1718.0208333333333</v>
      </c>
      <c r="E344" s="22">
        <v>9.752083333333335</v>
      </c>
    </row>
    <row r="345" spans="1:5" s="1" customFormat="1" x14ac:dyDescent="0.25">
      <c r="A345" s="10">
        <v>42709</v>
      </c>
      <c r="B345" s="97">
        <v>299</v>
      </c>
      <c r="C345" s="22">
        <v>9.5260416666666679</v>
      </c>
      <c r="D345" s="105">
        <v>1680</v>
      </c>
      <c r="E345" s="22">
        <v>9.7333333333333378</v>
      </c>
    </row>
    <row r="346" spans="1:5" s="1" customFormat="1" x14ac:dyDescent="0.25">
      <c r="A346" s="10">
        <v>42710</v>
      </c>
      <c r="B346" s="97">
        <v>300</v>
      </c>
      <c r="C346" s="22">
        <v>10.066666666666665</v>
      </c>
      <c r="D346" s="105">
        <v>1687.5</v>
      </c>
      <c r="E346" s="22">
        <v>9.6812500000000075</v>
      </c>
    </row>
    <row r="347" spans="1:5" s="1" customFormat="1" x14ac:dyDescent="0.25">
      <c r="A347" s="10">
        <v>42711</v>
      </c>
      <c r="B347" s="97">
        <v>295</v>
      </c>
      <c r="C347" s="22">
        <v>9.4489583333333425</v>
      </c>
      <c r="D347" s="105">
        <v>1760.625</v>
      </c>
      <c r="E347" s="22">
        <v>9.6250000000000053</v>
      </c>
    </row>
    <row r="348" spans="1:5" s="1" customFormat="1" x14ac:dyDescent="0.25">
      <c r="A348" s="10">
        <v>42712</v>
      </c>
      <c r="B348" s="97">
        <v>293</v>
      </c>
      <c r="C348" s="22">
        <v>10.110416666666675</v>
      </c>
      <c r="D348" s="105">
        <v>1831.5625</v>
      </c>
      <c r="E348" s="22">
        <v>9.5510416666666664</v>
      </c>
    </row>
    <row r="349" spans="1:5" s="1" customFormat="1" x14ac:dyDescent="0.25">
      <c r="A349" s="10">
        <v>42713</v>
      </c>
      <c r="B349" s="97">
        <v>280</v>
      </c>
      <c r="C349" s="22">
        <v>11.558333333333325</v>
      </c>
      <c r="D349" s="105">
        <v>1925.9375</v>
      </c>
      <c r="E349" s="22">
        <v>9.2864583333333286</v>
      </c>
    </row>
    <row r="350" spans="1:5" s="1" customFormat="1" x14ac:dyDescent="0.25">
      <c r="A350" s="10">
        <v>42714</v>
      </c>
      <c r="B350" s="97">
        <v>281</v>
      </c>
      <c r="C350" s="22">
        <v>12.808333333333351</v>
      </c>
      <c r="D350" s="105">
        <v>2010.2083333333333</v>
      </c>
      <c r="E350" s="22">
        <v>8.4031250000000028</v>
      </c>
    </row>
    <row r="351" spans="1:5" s="1" customFormat="1" x14ac:dyDescent="0.25">
      <c r="A351" s="10">
        <v>42715</v>
      </c>
      <c r="B351" s="97">
        <v>292</v>
      </c>
      <c r="C351" s="22">
        <v>13.194791666666665</v>
      </c>
      <c r="D351" s="105">
        <v>2028.8541666666667</v>
      </c>
      <c r="E351" s="22">
        <v>8.2177083333333343</v>
      </c>
    </row>
    <row r="352" spans="1:5" s="1" customFormat="1" x14ac:dyDescent="0.25">
      <c r="A352" s="10">
        <v>42716</v>
      </c>
      <c r="B352" s="97">
        <v>290</v>
      </c>
      <c r="C352" s="22">
        <v>12.744791666666664</v>
      </c>
      <c r="D352" s="105">
        <v>2090.2083333333335</v>
      </c>
      <c r="E352" s="22">
        <v>8.3635416666666611</v>
      </c>
    </row>
    <row r="353" spans="1:5" s="1" customFormat="1" x14ac:dyDescent="0.25">
      <c r="A353" s="10">
        <v>42717</v>
      </c>
      <c r="B353" s="97">
        <v>281</v>
      </c>
      <c r="C353" s="22">
        <v>12.631250000000014</v>
      </c>
      <c r="D353" s="105">
        <v>2107.1875</v>
      </c>
      <c r="E353" s="22">
        <v>8.3677083333333311</v>
      </c>
    </row>
    <row r="354" spans="1:5" s="1" customFormat="1" x14ac:dyDescent="0.25">
      <c r="A354" s="10">
        <v>42718</v>
      </c>
      <c r="B354" s="97">
        <v>272</v>
      </c>
      <c r="C354" s="22">
        <v>12.937500000000012</v>
      </c>
      <c r="D354" s="105">
        <v>2161.7708333333335</v>
      </c>
      <c r="E354" s="22">
        <v>8.3072916666666661</v>
      </c>
    </row>
    <row r="355" spans="1:5" s="1" customFormat="1" x14ac:dyDescent="0.25">
      <c r="A355" s="10">
        <v>42719</v>
      </c>
      <c r="B355" s="97">
        <v>267</v>
      </c>
      <c r="C355" s="22">
        <v>13.142708333333333</v>
      </c>
      <c r="D355" s="105">
        <v>2158.0208333333335</v>
      </c>
      <c r="E355" s="22">
        <v>7.9416666666666673</v>
      </c>
    </row>
    <row r="356" spans="1:5" s="1" customFormat="1" x14ac:dyDescent="0.25">
      <c r="A356" s="10">
        <v>42720</v>
      </c>
      <c r="B356" s="97">
        <v>272</v>
      </c>
      <c r="C356" s="22">
        <v>12.853124999999997</v>
      </c>
      <c r="D356" s="105">
        <v>2142.3958333333335</v>
      </c>
      <c r="E356" s="22">
        <v>8.0708333333333346</v>
      </c>
    </row>
    <row r="357" spans="1:5" s="1" customFormat="1" x14ac:dyDescent="0.25">
      <c r="A357" s="10">
        <v>42721</v>
      </c>
      <c r="B357" s="97">
        <v>298</v>
      </c>
      <c r="C357" s="22">
        <v>10.589583333333335</v>
      </c>
      <c r="D357" s="105">
        <v>2124.2708333333335</v>
      </c>
      <c r="E357" s="22">
        <v>8.7229166666666647</v>
      </c>
    </row>
    <row r="358" spans="1:5" s="1" customFormat="1" x14ac:dyDescent="0.25">
      <c r="A358" s="10">
        <v>42722</v>
      </c>
      <c r="B358" s="97">
        <v>440</v>
      </c>
      <c r="C358" s="22">
        <v>8.8020833333333357</v>
      </c>
      <c r="D358" s="105">
        <v>2023.3333333333333</v>
      </c>
      <c r="E358" s="22">
        <v>9.6083333333333361</v>
      </c>
    </row>
    <row r="359" spans="1:5" s="1" customFormat="1" x14ac:dyDescent="0.25">
      <c r="A359" s="10">
        <v>42723</v>
      </c>
      <c r="B359" s="97">
        <v>591</v>
      </c>
      <c r="C359" s="22">
        <v>8.1614583333333375</v>
      </c>
      <c r="D359" s="105">
        <v>1861.25</v>
      </c>
      <c r="E359" s="22">
        <v>9.8677083333333382</v>
      </c>
    </row>
    <row r="360" spans="1:5" s="1" customFormat="1" x14ac:dyDescent="0.25">
      <c r="A360" s="10">
        <v>42724</v>
      </c>
      <c r="B360" s="97">
        <v>573</v>
      </c>
      <c r="C360" s="22">
        <v>7.8249999999999966</v>
      </c>
      <c r="D360" s="105">
        <v>1963.75</v>
      </c>
      <c r="E360" s="22">
        <v>9.7072916666666575</v>
      </c>
    </row>
    <row r="361" spans="1:5" s="1" customFormat="1" x14ac:dyDescent="0.25">
      <c r="A361" s="10">
        <v>42725</v>
      </c>
      <c r="B361" s="97">
        <v>470</v>
      </c>
      <c r="C361" s="22">
        <v>7.8815217391304371</v>
      </c>
      <c r="D361" s="105">
        <v>2162.391304347826</v>
      </c>
      <c r="E361" s="22">
        <v>9.8521739130434725</v>
      </c>
    </row>
    <row r="362" spans="1:5" s="1" customFormat="1" x14ac:dyDescent="0.25">
      <c r="A362" s="10">
        <v>42726</v>
      </c>
      <c r="B362" s="97">
        <v>374</v>
      </c>
      <c r="C362" s="22">
        <v>8.16770833333333</v>
      </c>
      <c r="D362" s="105">
        <v>2229.0625</v>
      </c>
      <c r="E362" s="22">
        <v>9.7718749999999996</v>
      </c>
    </row>
    <row r="363" spans="1:5" s="1" customFormat="1" x14ac:dyDescent="0.25">
      <c r="A363" s="10">
        <v>42727</v>
      </c>
      <c r="B363" s="97">
        <v>320</v>
      </c>
      <c r="C363" s="22">
        <v>8.449999999999994</v>
      </c>
      <c r="D363" s="105">
        <v>2242.5</v>
      </c>
      <c r="E363" s="22">
        <v>9.4104166666666611</v>
      </c>
    </row>
    <row r="364" spans="1:5" s="1" customFormat="1" x14ac:dyDescent="0.25">
      <c r="A364" s="10">
        <v>42728</v>
      </c>
      <c r="B364" s="97">
        <v>300</v>
      </c>
      <c r="C364" s="22">
        <v>8.3093750000000011</v>
      </c>
      <c r="D364" s="105">
        <v>2329.6875</v>
      </c>
      <c r="E364" s="22">
        <v>9.3760416666666799</v>
      </c>
    </row>
    <row r="365" spans="1:5" s="1" customFormat="1" x14ac:dyDescent="0.25">
      <c r="A365" s="10">
        <v>42729</v>
      </c>
      <c r="B365" s="97">
        <v>302</v>
      </c>
      <c r="C365" s="22">
        <v>7.8979166666666671</v>
      </c>
      <c r="D365" s="105">
        <v>2517.8125</v>
      </c>
      <c r="E365" s="22">
        <v>9.8624999999999989</v>
      </c>
    </row>
    <row r="366" spans="1:5" s="1" customFormat="1" x14ac:dyDescent="0.25">
      <c r="A366" s="10">
        <v>42730</v>
      </c>
      <c r="B366" s="97">
        <v>324</v>
      </c>
      <c r="C366" s="22">
        <v>7.5593750000000037</v>
      </c>
      <c r="D366" s="105">
        <v>2694.375</v>
      </c>
      <c r="E366" s="22">
        <v>10.311458333333329</v>
      </c>
    </row>
    <row r="367" spans="1:5" s="1" customFormat="1" x14ac:dyDescent="0.25">
      <c r="A367" s="10">
        <v>42731</v>
      </c>
      <c r="B367" s="97">
        <v>354</v>
      </c>
      <c r="C367" s="22">
        <v>7.4156249999999995</v>
      </c>
      <c r="D367" s="105">
        <v>2407.3958333333335</v>
      </c>
      <c r="E367" s="22">
        <v>10.607291666666667</v>
      </c>
    </row>
    <row r="368" spans="1:5" s="1" customFormat="1" x14ac:dyDescent="0.25">
      <c r="A368" s="10">
        <v>42732</v>
      </c>
      <c r="B368" s="97">
        <v>349</v>
      </c>
      <c r="C368" s="22">
        <v>7.481250000000002</v>
      </c>
      <c r="D368" s="105">
        <v>2287.3958333333335</v>
      </c>
      <c r="E368" s="22">
        <v>10.732291666666669</v>
      </c>
    </row>
    <row r="369" spans="1:6" s="1" customFormat="1" x14ac:dyDescent="0.25">
      <c r="A369" s="10">
        <v>42733</v>
      </c>
      <c r="B369" s="97">
        <v>314</v>
      </c>
      <c r="C369" s="22">
        <v>7.6885416666666684</v>
      </c>
      <c r="D369" s="105">
        <v>2495.7291666666665</v>
      </c>
      <c r="E369" s="22">
        <v>10.632291666666671</v>
      </c>
    </row>
    <row r="370" spans="1:6" s="1" customFormat="1" x14ac:dyDescent="0.25">
      <c r="A370" s="10">
        <f t="shared" ref="A370:A371" si="0">+A369+1</f>
        <v>42734</v>
      </c>
      <c r="B370" s="97">
        <v>274</v>
      </c>
      <c r="C370" s="22">
        <v>8.0718750000000057</v>
      </c>
      <c r="D370" s="105">
        <v>2475.2083333333335</v>
      </c>
      <c r="E370" s="22">
        <v>10.232291666666667</v>
      </c>
    </row>
    <row r="371" spans="1:6" s="1" customFormat="1" x14ac:dyDescent="0.25">
      <c r="A371" s="11">
        <f t="shared" si="0"/>
        <v>42735</v>
      </c>
      <c r="B371" s="100">
        <v>256</v>
      </c>
      <c r="C371" s="29">
        <v>8.763541666666665</v>
      </c>
      <c r="D371" s="106">
        <v>2426.0416666666665</v>
      </c>
      <c r="E371" s="29">
        <v>9.9531249999999982</v>
      </c>
    </row>
    <row r="372" spans="1:6" ht="15" x14ac:dyDescent="0.25">
      <c r="A372" s="6" t="s">
        <v>81</v>
      </c>
      <c r="F372" s="50"/>
    </row>
    <row r="373" spans="1:6" x14ac:dyDescent="0.2">
      <c r="A373" s="3" t="s">
        <v>198</v>
      </c>
      <c r="F373" s="50"/>
    </row>
    <row r="374" spans="1:6" ht="15" x14ac:dyDescent="0.25">
      <c r="A374" s="19" t="s">
        <v>200</v>
      </c>
      <c r="F374" s="50"/>
    </row>
    <row r="375" spans="1:6" x14ac:dyDescent="0.2">
      <c r="F375" s="50"/>
    </row>
    <row r="376" spans="1:6" ht="15" x14ac:dyDescent="0.25">
      <c r="A376" s="6" t="s">
        <v>137</v>
      </c>
      <c r="F376" s="50"/>
    </row>
    <row r="377" spans="1:6" ht="60" customHeight="1" x14ac:dyDescent="0.2">
      <c r="A377" s="118" t="s">
        <v>67</v>
      </c>
      <c r="B377" s="93" t="s">
        <v>82</v>
      </c>
      <c r="C377" s="52" t="s">
        <v>83</v>
      </c>
      <c r="D377" s="93" t="s">
        <v>144</v>
      </c>
      <c r="E377" s="224" t="s">
        <v>253</v>
      </c>
      <c r="F377" s="50"/>
    </row>
    <row r="378" spans="1:6" ht="15" x14ac:dyDescent="0.2">
      <c r="A378" s="118" t="s">
        <v>71</v>
      </c>
      <c r="B378" s="93" t="s">
        <v>73</v>
      </c>
      <c r="C378" s="52" t="s">
        <v>73</v>
      </c>
      <c r="D378" s="93" t="s">
        <v>73</v>
      </c>
      <c r="E378" s="224" t="s">
        <v>73</v>
      </c>
      <c r="F378" s="50"/>
    </row>
    <row r="379" spans="1:6" ht="15" customHeight="1" x14ac:dyDescent="0.2">
      <c r="A379" s="118" t="s">
        <v>74</v>
      </c>
      <c r="B379" s="133" t="s">
        <v>87</v>
      </c>
      <c r="C379" s="52" t="s">
        <v>76</v>
      </c>
      <c r="D379" s="93" t="s">
        <v>77</v>
      </c>
      <c r="E379" s="224" t="s">
        <v>78</v>
      </c>
      <c r="F379" s="50"/>
    </row>
    <row r="380" spans="1:6" x14ac:dyDescent="0.2">
      <c r="A380" s="42">
        <v>42370</v>
      </c>
      <c r="B380" s="95">
        <f>ROUND(SUM(B6:B36)*1.9835,-1)</f>
        <v>53870</v>
      </c>
      <c r="C380" s="28">
        <f>SUBTOTAL(1,C6:C36)</f>
        <v>10.606742736215971</v>
      </c>
      <c r="D380" s="95">
        <f>SUBTOTAL(1,D6:D36)</f>
        <v>1499.5402344816639</v>
      </c>
      <c r="E380" s="49">
        <f>SUBTOTAL(1,E6:E36)</f>
        <v>7.9562309041999679</v>
      </c>
      <c r="F380" s="50"/>
    </row>
    <row r="381" spans="1:6" x14ac:dyDescent="0.2">
      <c r="A381" s="43">
        <v>42401</v>
      </c>
      <c r="B381" s="96">
        <f>ROUND(SUM(B37:B65)*1.9835,-1)</f>
        <v>23850</v>
      </c>
      <c r="C381" s="22">
        <f>SUBTOTAL(1,C37:C65)</f>
        <v>14.042145848618244</v>
      </c>
      <c r="D381" s="96">
        <f>SUBTOTAL(1,D37:D65)</f>
        <v>2109.3793103448274</v>
      </c>
      <c r="E381" s="46">
        <f>SUBTOTAL(1,E37:E65)</f>
        <v>8.0039656700904853</v>
      </c>
      <c r="F381" s="50"/>
    </row>
    <row r="382" spans="1:6" x14ac:dyDescent="0.2">
      <c r="A382" s="43">
        <v>42430</v>
      </c>
      <c r="B382" s="96">
        <f>ROUND(SUM(B66:B96)*1.9835,-1)</f>
        <v>54410</v>
      </c>
      <c r="C382" s="22">
        <f>SUBTOTAL(1,C66:C96)</f>
        <v>17.191006767231116</v>
      </c>
      <c r="D382" s="96">
        <f>SUBTOTAL(1,D66:D96)</f>
        <v>1526.9600939883226</v>
      </c>
      <c r="E382" s="46">
        <f>SUBTOTAL(1,E66:E96)</f>
        <v>7.4769374347593125</v>
      </c>
      <c r="F382" s="50"/>
    </row>
    <row r="383" spans="1:6" x14ac:dyDescent="0.2">
      <c r="A383" s="43">
        <v>42461</v>
      </c>
      <c r="B383" s="96">
        <f>ROUND(SUM(B97:B126)*1.9835,-1)</f>
        <v>19230</v>
      </c>
      <c r="C383" s="22">
        <f>SUBTOTAL(1,C97:C126)</f>
        <v>20.238507239952728</v>
      </c>
      <c r="D383" s="96">
        <f>SUBTOTAL(1,D97:D126)</f>
        <v>2452.780902777778</v>
      </c>
      <c r="E383" s="46">
        <f>SUBTOTAL(1,E97:E126)</f>
        <v>8.5884477183650585</v>
      </c>
      <c r="F383" s="50"/>
    </row>
    <row r="384" spans="1:6" x14ac:dyDescent="0.2">
      <c r="A384" s="43">
        <v>42491</v>
      </c>
      <c r="B384" s="96">
        <f>ROUND(SUM(B127:B157)*1.9835,-1)</f>
        <v>11340</v>
      </c>
      <c r="C384" s="22">
        <f>SUBTOTAL(1,C127:C157)</f>
        <v>22.788958041140717</v>
      </c>
      <c r="D384" s="96">
        <f>SUBTOTAL(1,D127:D157)</f>
        <v>2469.525479195886</v>
      </c>
      <c r="E384" s="46">
        <f>SUBTOTAL(1,E127:E157)</f>
        <v>9.9810980598410453</v>
      </c>
      <c r="F384" s="50"/>
    </row>
    <row r="385" spans="1:6" x14ac:dyDescent="0.2">
      <c r="A385" s="43">
        <v>42522</v>
      </c>
      <c r="B385" s="96">
        <f>ROUND(SUM(B158:B187)*1.9835,-1)</f>
        <v>6970</v>
      </c>
      <c r="C385" s="22">
        <f>SUBTOTAL(1,C158:C187)</f>
        <v>25.872889492753625</v>
      </c>
      <c r="D385" s="96">
        <f>SUBTOTAL(1,D158:D187)</f>
        <v>1873.2246376811597</v>
      </c>
      <c r="E385" s="46">
        <f>SUBTOTAL(1,E158:E187)</f>
        <v>9.1159601449275343</v>
      </c>
      <c r="F385" s="50"/>
    </row>
    <row r="386" spans="1:6" x14ac:dyDescent="0.2">
      <c r="A386" s="43">
        <v>42552</v>
      </c>
      <c r="B386" s="96">
        <f>ROUND(SUM(B188:B218)*1.9835,-1)</f>
        <v>4420</v>
      </c>
      <c r="C386" s="22">
        <f>SUBTOTAL(1,C188:C218)</f>
        <v>26.975395920991115</v>
      </c>
      <c r="D386" s="96">
        <f>SUBTOTAL(1,D188:D218)</f>
        <v>1762.1102150537633</v>
      </c>
      <c r="E386" s="46">
        <f>SUBTOTAL(1,E188:E218)</f>
        <v>8.3599389317438053</v>
      </c>
      <c r="F386" s="50"/>
    </row>
    <row r="387" spans="1:6" x14ac:dyDescent="0.2">
      <c r="A387" s="43">
        <v>42583</v>
      </c>
      <c r="B387" s="96">
        <f>ROUND(SUM(B219:B249)*1.9835,-1)</f>
        <v>4170</v>
      </c>
      <c r="C387" s="22">
        <f>SUBTOTAL(1,C219:C249)</f>
        <v>25.794050420905695</v>
      </c>
      <c r="D387" s="96">
        <f>SUBTOTAL(1,D219:D249)</f>
        <v>1476.0743922393644</v>
      </c>
      <c r="E387" s="46">
        <f>SUBTOTAL(1,E219:E249)</f>
        <v>8.3006019167835436</v>
      </c>
      <c r="F387" s="50"/>
    </row>
    <row r="388" spans="1:6" x14ac:dyDescent="0.2">
      <c r="A388" s="43">
        <v>42614</v>
      </c>
      <c r="B388" s="96">
        <f>ROUND(SUM(B250:B279)*1.9835,-1)</f>
        <v>3650</v>
      </c>
      <c r="C388" s="22">
        <f>SUBTOTAL(1,C250:C279)</f>
        <v>22.727469483524953</v>
      </c>
      <c r="D388" s="96">
        <f>SUBTOTAL(1,D250:D279)</f>
        <v>1737.7075206855791</v>
      </c>
      <c r="E388" s="46">
        <f>SUBTOTAL(1,E250:E279)</f>
        <v>8.2403124999999999</v>
      </c>
      <c r="F388" s="50"/>
    </row>
    <row r="389" spans="1:6" x14ac:dyDescent="0.2">
      <c r="A389" s="43">
        <v>42644</v>
      </c>
      <c r="B389" s="96">
        <f>ROUND(SUM(B280:B310)*1.9835,-1)</f>
        <v>15470</v>
      </c>
      <c r="C389" s="22">
        <f>SUBTOTAL(1,C280:C310)</f>
        <v>18.434491315136476</v>
      </c>
      <c r="D389" s="96">
        <f>SUBTOTAL(1,D280:D310)</f>
        <v>1859.8970149474185</v>
      </c>
      <c r="E389" s="46">
        <f>SUBTOTAL(1,E280:E310)</f>
        <v>6.9427747991256048</v>
      </c>
      <c r="F389" s="50"/>
    </row>
    <row r="390" spans="1:6" x14ac:dyDescent="0.2">
      <c r="A390" s="43">
        <v>42675</v>
      </c>
      <c r="B390" s="96">
        <f>ROUND(SUM(B311:B340)*1.9835,-1)</f>
        <v>18290</v>
      </c>
      <c r="C390" s="22">
        <f>SUBTOTAL(1,C311:C340)</f>
        <v>15.200307795698928</v>
      </c>
      <c r="D390" s="96">
        <f>SUBTOTAL(1,D311:D340)</f>
        <v>1690.6235170250898</v>
      </c>
      <c r="E390" s="46">
        <f>SUBTOTAL(1,E311:E340)</f>
        <v>6.6223429211469531</v>
      </c>
      <c r="F390" s="50"/>
    </row>
    <row r="391" spans="1:6" x14ac:dyDescent="0.2">
      <c r="A391" s="44">
        <v>42705</v>
      </c>
      <c r="B391" s="99">
        <f>ROUND(SUM(B341:B371)*1.9835,-1)</f>
        <v>20290</v>
      </c>
      <c r="C391" s="29">
        <f>SUBTOTAL(1,C341:C371)</f>
        <v>9.8196660238429168</v>
      </c>
      <c r="D391" s="99">
        <f>SUBTOTAL(1,D341:D371)</f>
        <v>2093.6960904628331</v>
      </c>
      <c r="E391" s="47">
        <f>SUBTOTAL(1,E341:E371)</f>
        <v>9.408369857410003</v>
      </c>
      <c r="F391" s="50"/>
    </row>
    <row r="392" spans="1:6" ht="15" x14ac:dyDescent="0.25">
      <c r="A392" s="6" t="s">
        <v>81</v>
      </c>
      <c r="C392" s="50"/>
      <c r="F392" s="50"/>
    </row>
  </sheetData>
  <mergeCells count="1">
    <mergeCell ref="A1:E1"/>
  </mergeCells>
  <hyperlinks>
    <hyperlink ref="A374" r:id="rId1" xr:uid="{00000000-0004-0000-1700-000000000000}"/>
  </hyperlinks>
  <pageMargins left="0.7" right="0.7" top="0.75" bottom="0.75" header="0.3" footer="0.3"/>
  <pageSetup scale="87" fitToHeight="0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J70"/>
  <sheetViews>
    <sheetView zoomScale="90" zoomScaleNormal="90" workbookViewId="0">
      <pane xSplit="1" ySplit="5" topLeftCell="B39" activePane="bottomRight" state="frozen"/>
      <selection pane="topRight" activeCell="B1" sqref="B1"/>
      <selection pane="bottomLeft" activeCell="A7" sqref="A7"/>
      <selection pane="bottomRight" activeCell="I55" sqref="I55"/>
    </sheetView>
  </sheetViews>
  <sheetFormatPr defaultRowHeight="14.25" x14ac:dyDescent="0.2"/>
  <cols>
    <col min="1" max="1" width="18.7109375" style="50" customWidth="1"/>
    <col min="2" max="2" width="18.7109375" style="173" customWidth="1"/>
    <col min="3" max="3" width="18.7109375" style="50" customWidth="1"/>
    <col min="4" max="4" width="18.7109375" style="104" customWidth="1"/>
    <col min="5" max="6" width="18.7109375" style="50" customWidth="1"/>
    <col min="7" max="7" width="18.7109375" style="91" customWidth="1"/>
    <col min="8" max="8" width="18.7109375" style="87" customWidth="1"/>
    <col min="9" max="9" width="18.7109375" style="79" customWidth="1"/>
    <col min="10" max="10" width="11.28515625" style="269" customWidth="1"/>
    <col min="11" max="16384" width="9.140625" style="50"/>
  </cols>
  <sheetData>
    <row r="1" spans="1:9" ht="15" x14ac:dyDescent="0.25">
      <c r="A1" s="6" t="s">
        <v>138</v>
      </c>
    </row>
    <row r="2" spans="1:9" ht="15" x14ac:dyDescent="0.2">
      <c r="A2" s="285"/>
      <c r="B2" s="446" t="s">
        <v>102</v>
      </c>
      <c r="C2" s="446"/>
      <c r="D2" s="446"/>
      <c r="E2" s="446"/>
      <c r="F2" s="446"/>
      <c r="G2" s="451" t="s">
        <v>88</v>
      </c>
      <c r="H2" s="459" t="s">
        <v>103</v>
      </c>
      <c r="I2" s="461" t="s">
        <v>104</v>
      </c>
    </row>
    <row r="3" spans="1:9" ht="60" customHeight="1" x14ac:dyDescent="0.2">
      <c r="A3" s="264" t="s">
        <v>67</v>
      </c>
      <c r="B3" s="265" t="s">
        <v>105</v>
      </c>
      <c r="C3" s="264" t="s">
        <v>106</v>
      </c>
      <c r="D3" s="93" t="s">
        <v>70</v>
      </c>
      <c r="E3" s="264" t="s">
        <v>69</v>
      </c>
      <c r="F3" s="264" t="s">
        <v>107</v>
      </c>
      <c r="G3" s="451"/>
      <c r="H3" s="459"/>
      <c r="I3" s="461"/>
    </row>
    <row r="4" spans="1:9" ht="15" x14ac:dyDescent="0.2">
      <c r="A4" s="15" t="s">
        <v>71</v>
      </c>
      <c r="B4" s="27" t="s">
        <v>97</v>
      </c>
      <c r="C4" s="15" t="s">
        <v>97</v>
      </c>
      <c r="D4" s="94" t="s">
        <v>97</v>
      </c>
      <c r="E4" s="15" t="s">
        <v>97</v>
      </c>
      <c r="F4" s="15" t="s">
        <v>97</v>
      </c>
      <c r="G4" s="204" t="s">
        <v>97</v>
      </c>
      <c r="H4" s="53" t="s">
        <v>97</v>
      </c>
      <c r="I4" s="32" t="s">
        <v>97</v>
      </c>
    </row>
    <row r="5" spans="1:9" ht="15" x14ac:dyDescent="0.2">
      <c r="A5" s="15" t="s">
        <v>74</v>
      </c>
      <c r="B5" s="27" t="s">
        <v>78</v>
      </c>
      <c r="C5" s="15" t="s">
        <v>108</v>
      </c>
      <c r="D5" s="94" t="s">
        <v>77</v>
      </c>
      <c r="E5" s="15" t="s">
        <v>76</v>
      </c>
      <c r="F5" s="15" t="s">
        <v>109</v>
      </c>
      <c r="G5" s="204" t="s">
        <v>79</v>
      </c>
      <c r="H5" s="53" t="s">
        <v>78</v>
      </c>
      <c r="I5" s="32" t="s">
        <v>79</v>
      </c>
    </row>
    <row r="6" spans="1:9" ht="15" x14ac:dyDescent="0.2">
      <c r="A6" s="174">
        <v>42373</v>
      </c>
      <c r="B6" s="375"/>
      <c r="C6" s="376"/>
      <c r="D6" s="377"/>
      <c r="E6" s="376"/>
      <c r="F6" s="378"/>
      <c r="G6" s="379"/>
      <c r="H6" s="380"/>
      <c r="I6" s="381"/>
    </row>
    <row r="7" spans="1:9" x14ac:dyDescent="0.2">
      <c r="A7" s="174">
        <v>42380</v>
      </c>
      <c r="B7" s="67">
        <v>9.4</v>
      </c>
      <c r="C7" s="218">
        <v>7.4</v>
      </c>
      <c r="D7" s="98">
        <v>1247</v>
      </c>
      <c r="E7" s="218">
        <v>10</v>
      </c>
      <c r="F7" s="67">
        <v>51.5</v>
      </c>
      <c r="G7" s="218">
        <v>1.29</v>
      </c>
      <c r="H7" s="67">
        <v>1.5</v>
      </c>
      <c r="I7" s="343"/>
    </row>
    <row r="8" spans="1:9" x14ac:dyDescent="0.2">
      <c r="A8" s="174">
        <v>42404</v>
      </c>
      <c r="B8" s="67">
        <v>14.8</v>
      </c>
      <c r="C8" s="218">
        <v>7.8</v>
      </c>
      <c r="D8" s="98">
        <v>1663</v>
      </c>
      <c r="E8" s="218">
        <v>10.9</v>
      </c>
      <c r="F8" s="67">
        <v>26.5</v>
      </c>
      <c r="G8" s="218">
        <v>2.74</v>
      </c>
      <c r="H8" s="67">
        <v>1.8</v>
      </c>
      <c r="I8" s="343"/>
    </row>
    <row r="9" spans="1:9" x14ac:dyDescent="0.2">
      <c r="A9" s="174">
        <v>42411</v>
      </c>
      <c r="B9" s="67">
        <v>9.1</v>
      </c>
      <c r="C9" s="218">
        <v>7.7</v>
      </c>
      <c r="D9" s="98">
        <v>2530</v>
      </c>
      <c r="E9" s="218">
        <v>15</v>
      </c>
      <c r="F9" s="67">
        <v>25</v>
      </c>
      <c r="G9" s="218">
        <v>2.2999999999999998</v>
      </c>
      <c r="H9" s="67">
        <v>2</v>
      </c>
      <c r="I9" s="343"/>
    </row>
    <row r="10" spans="1:9" x14ac:dyDescent="0.2">
      <c r="A10" s="174">
        <v>42417</v>
      </c>
      <c r="B10" s="67">
        <v>9.3000000000000007</v>
      </c>
      <c r="C10" s="218">
        <v>7.7</v>
      </c>
      <c r="D10" s="98">
        <v>2353</v>
      </c>
      <c r="E10" s="218">
        <v>16</v>
      </c>
      <c r="F10" s="67">
        <v>24.3</v>
      </c>
      <c r="G10" s="218">
        <v>1.35</v>
      </c>
      <c r="H10" s="67">
        <v>1.8</v>
      </c>
      <c r="I10" s="55">
        <v>10</v>
      </c>
    </row>
    <row r="11" spans="1:9" x14ac:dyDescent="0.2">
      <c r="A11" s="174">
        <v>42426</v>
      </c>
      <c r="B11" s="341"/>
      <c r="C11" s="218">
        <v>7.8</v>
      </c>
      <c r="D11" s="98">
        <v>2330</v>
      </c>
      <c r="E11" s="218">
        <v>17.2</v>
      </c>
      <c r="F11" s="67">
        <v>26.5</v>
      </c>
      <c r="G11" s="218">
        <v>0.80200000000000005</v>
      </c>
      <c r="H11" s="67">
        <v>1.6</v>
      </c>
      <c r="I11" s="343"/>
    </row>
    <row r="12" spans="1:9" x14ac:dyDescent="0.2">
      <c r="A12" s="174">
        <v>42432</v>
      </c>
      <c r="B12" s="67">
        <v>8.6999999999999993</v>
      </c>
      <c r="C12" s="218">
        <v>7.8</v>
      </c>
      <c r="D12" s="98">
        <v>2061</v>
      </c>
      <c r="E12" s="218">
        <v>18</v>
      </c>
      <c r="F12" s="67">
        <v>27.3</v>
      </c>
      <c r="G12" s="218">
        <v>0.95799999999999996</v>
      </c>
      <c r="H12" s="67">
        <v>1.5</v>
      </c>
      <c r="I12" s="343"/>
    </row>
    <row r="13" spans="1:9" x14ac:dyDescent="0.2">
      <c r="A13" s="174">
        <v>42460</v>
      </c>
      <c r="B13" s="67">
        <v>9.9</v>
      </c>
      <c r="C13" s="218">
        <v>8</v>
      </c>
      <c r="D13" s="98">
        <v>2310</v>
      </c>
      <c r="E13" s="218">
        <v>17.899999999999999</v>
      </c>
      <c r="F13" s="67">
        <v>41.4</v>
      </c>
      <c r="G13" s="218">
        <v>0.58899999999999997</v>
      </c>
      <c r="H13" s="67">
        <v>1.8</v>
      </c>
      <c r="I13" s="343"/>
    </row>
    <row r="14" spans="1:9" x14ac:dyDescent="0.2">
      <c r="A14" s="174">
        <v>42467</v>
      </c>
      <c r="B14" s="67">
        <v>8.6</v>
      </c>
      <c r="C14" s="218">
        <v>7.9</v>
      </c>
      <c r="D14" s="98">
        <v>2458</v>
      </c>
      <c r="E14" s="218">
        <v>22.1</v>
      </c>
      <c r="F14" s="67">
        <v>44</v>
      </c>
      <c r="G14" s="218">
        <v>0.78600000000000003</v>
      </c>
      <c r="H14" s="67">
        <v>1.8</v>
      </c>
      <c r="I14" s="343"/>
    </row>
    <row r="15" spans="1:9" x14ac:dyDescent="0.2">
      <c r="A15" s="174">
        <v>42474</v>
      </c>
      <c r="B15" s="67">
        <v>9.6</v>
      </c>
      <c r="C15" s="218">
        <v>7.7</v>
      </c>
      <c r="D15" s="98">
        <v>2159</v>
      </c>
      <c r="E15" s="218">
        <v>19.399999999999999</v>
      </c>
      <c r="F15" s="67">
        <v>42.3</v>
      </c>
      <c r="G15" s="218">
        <v>1.46</v>
      </c>
      <c r="H15" s="67">
        <v>1.9</v>
      </c>
      <c r="I15" s="343"/>
    </row>
    <row r="16" spans="1:9" x14ac:dyDescent="0.2">
      <c r="A16" s="174">
        <v>42481</v>
      </c>
      <c r="B16" s="67">
        <v>10.4</v>
      </c>
      <c r="C16" s="218">
        <v>7.9</v>
      </c>
      <c r="D16" s="98">
        <v>2321</v>
      </c>
      <c r="E16" s="218">
        <v>23</v>
      </c>
      <c r="F16" s="67">
        <v>38.299999999999997</v>
      </c>
      <c r="G16" s="218">
        <v>0.58099999999999996</v>
      </c>
      <c r="H16" s="67">
        <v>1.5</v>
      </c>
      <c r="I16" s="55">
        <v>11</v>
      </c>
    </row>
    <row r="17" spans="1:9" x14ac:dyDescent="0.2">
      <c r="A17" s="174">
        <v>42488</v>
      </c>
      <c r="B17" s="67">
        <v>9.4</v>
      </c>
      <c r="C17" s="218">
        <v>7.8</v>
      </c>
      <c r="D17" s="98">
        <v>2610</v>
      </c>
      <c r="E17" s="218">
        <v>18.5</v>
      </c>
      <c r="F17" s="67">
        <v>33.4</v>
      </c>
      <c r="G17" s="218">
        <v>0.51600000000000001</v>
      </c>
      <c r="H17" s="67">
        <v>1.6</v>
      </c>
      <c r="I17" s="343"/>
    </row>
    <row r="18" spans="1:9" x14ac:dyDescent="0.2">
      <c r="A18" s="174">
        <v>42495</v>
      </c>
      <c r="B18" s="67">
        <v>9.3000000000000007</v>
      </c>
      <c r="C18" s="218">
        <v>7.6</v>
      </c>
      <c r="D18" s="98">
        <v>2262</v>
      </c>
      <c r="E18" s="218">
        <v>20.399999999999999</v>
      </c>
      <c r="F18" s="67">
        <v>42.6</v>
      </c>
      <c r="G18" s="218">
        <v>0.48199999999999998</v>
      </c>
      <c r="H18" s="67">
        <v>1.2</v>
      </c>
      <c r="I18" s="343"/>
    </row>
    <row r="19" spans="1:9" x14ac:dyDescent="0.2">
      <c r="A19" s="174">
        <v>42501</v>
      </c>
      <c r="B19" s="67">
        <v>11.7</v>
      </c>
      <c r="C19" s="218">
        <v>8.3000000000000007</v>
      </c>
      <c r="D19" s="98">
        <v>2277</v>
      </c>
      <c r="E19" s="218">
        <v>24.8</v>
      </c>
      <c r="F19" s="67">
        <v>46</v>
      </c>
      <c r="G19" s="218">
        <v>2.84</v>
      </c>
      <c r="H19" s="67">
        <v>2.6</v>
      </c>
      <c r="I19" s="343"/>
    </row>
    <row r="20" spans="1:9" x14ac:dyDescent="0.2">
      <c r="A20" s="174">
        <v>42509</v>
      </c>
      <c r="B20" s="67">
        <v>9.1999999999999993</v>
      </c>
      <c r="C20" s="218">
        <v>8</v>
      </c>
      <c r="D20" s="98">
        <v>2786</v>
      </c>
      <c r="E20" s="218">
        <v>24.3</v>
      </c>
      <c r="F20" s="67">
        <v>65.2</v>
      </c>
      <c r="G20" s="218">
        <v>0.71899999999999997</v>
      </c>
      <c r="H20" s="67">
        <v>1.7</v>
      </c>
      <c r="I20" s="343"/>
    </row>
    <row r="21" spans="1:9" x14ac:dyDescent="0.2">
      <c r="A21" s="174">
        <v>42516</v>
      </c>
      <c r="B21" s="67">
        <v>11</v>
      </c>
      <c r="C21" s="218">
        <v>7.9</v>
      </c>
      <c r="D21" s="98">
        <v>1911</v>
      </c>
      <c r="E21" s="218">
        <v>21.6</v>
      </c>
      <c r="F21" s="67">
        <v>32.200000000000003</v>
      </c>
      <c r="G21" s="218">
        <v>0.40100000000000002</v>
      </c>
      <c r="H21" s="67">
        <v>1.2</v>
      </c>
      <c r="I21" s="55">
        <v>10</v>
      </c>
    </row>
    <row r="22" spans="1:9" x14ac:dyDescent="0.2">
      <c r="A22" s="174">
        <v>42523</v>
      </c>
      <c r="B22" s="67">
        <v>7.8</v>
      </c>
      <c r="C22" s="218">
        <v>7.9</v>
      </c>
      <c r="D22" s="98">
        <v>2004</v>
      </c>
      <c r="E22" s="218">
        <v>26.3</v>
      </c>
      <c r="F22" s="67">
        <v>49</v>
      </c>
      <c r="G22" s="218">
        <v>0.40500000000000003</v>
      </c>
      <c r="H22" s="67">
        <v>1</v>
      </c>
      <c r="I22" s="343"/>
    </row>
    <row r="23" spans="1:9" x14ac:dyDescent="0.2">
      <c r="A23" s="174">
        <v>42531</v>
      </c>
      <c r="B23" s="67">
        <v>10.8</v>
      </c>
      <c r="C23" s="218">
        <v>7.9</v>
      </c>
      <c r="D23" s="98">
        <v>1955</v>
      </c>
      <c r="E23" s="218">
        <v>24.5</v>
      </c>
      <c r="F23" s="67">
        <v>53.3</v>
      </c>
      <c r="G23" s="218" t="s">
        <v>208</v>
      </c>
      <c r="H23" s="67">
        <v>1</v>
      </c>
      <c r="I23" s="343"/>
    </row>
    <row r="24" spans="1:9" x14ac:dyDescent="0.2">
      <c r="A24" s="174">
        <v>42535</v>
      </c>
      <c r="B24" s="67">
        <v>9.1999999999999993</v>
      </c>
      <c r="C24" s="218">
        <v>7.8</v>
      </c>
      <c r="D24" s="98">
        <v>2050</v>
      </c>
      <c r="E24" s="218">
        <v>23.4</v>
      </c>
      <c r="F24" s="67">
        <v>47.8</v>
      </c>
      <c r="G24" s="218" t="s">
        <v>208</v>
      </c>
      <c r="H24" s="67">
        <v>1</v>
      </c>
      <c r="I24" s="343"/>
    </row>
    <row r="25" spans="1:9" x14ac:dyDescent="0.2">
      <c r="A25" s="174">
        <v>42542</v>
      </c>
      <c r="B25" s="67">
        <v>8.5</v>
      </c>
      <c r="C25" s="218">
        <v>7.7</v>
      </c>
      <c r="D25" s="98">
        <v>1734</v>
      </c>
      <c r="E25" s="218">
        <v>23</v>
      </c>
      <c r="F25" s="67">
        <v>45.2</v>
      </c>
      <c r="G25" s="218">
        <v>0.44700000000000001</v>
      </c>
      <c r="H25" s="67">
        <v>0.92</v>
      </c>
      <c r="I25" s="343"/>
    </row>
    <row r="26" spans="1:9" x14ac:dyDescent="0.2">
      <c r="A26" s="174">
        <v>42549</v>
      </c>
      <c r="B26" s="67">
        <v>8.6</v>
      </c>
      <c r="C26" s="218">
        <v>8.1</v>
      </c>
      <c r="D26" s="98">
        <v>2116</v>
      </c>
      <c r="E26" s="218">
        <v>27.6</v>
      </c>
      <c r="F26" s="67">
        <v>64.900000000000006</v>
      </c>
      <c r="G26" s="218" t="s">
        <v>208</v>
      </c>
      <c r="H26" s="67">
        <v>1</v>
      </c>
      <c r="I26" s="55">
        <v>9</v>
      </c>
    </row>
    <row r="27" spans="1:9" x14ac:dyDescent="0.2">
      <c r="A27" s="174">
        <v>42556</v>
      </c>
      <c r="B27" s="67">
        <v>9.1</v>
      </c>
      <c r="C27" s="218">
        <v>8.3000000000000007</v>
      </c>
      <c r="D27" s="98">
        <v>2438</v>
      </c>
      <c r="E27" s="218">
        <v>26.8</v>
      </c>
      <c r="F27" s="67">
        <v>49.7</v>
      </c>
      <c r="G27" s="218" t="s">
        <v>208</v>
      </c>
      <c r="H27" s="67">
        <v>1.1000000000000001</v>
      </c>
      <c r="I27" s="343"/>
    </row>
    <row r="28" spans="1:9" x14ac:dyDescent="0.2">
      <c r="A28" s="174">
        <v>42563</v>
      </c>
      <c r="B28" s="67">
        <v>7.9</v>
      </c>
      <c r="C28" s="218">
        <v>8</v>
      </c>
      <c r="D28" s="98">
        <v>1431</v>
      </c>
      <c r="E28" s="218">
        <v>25.6</v>
      </c>
      <c r="F28" s="67">
        <v>46.3</v>
      </c>
      <c r="G28" s="218" t="s">
        <v>208</v>
      </c>
      <c r="H28" s="67">
        <v>0.65</v>
      </c>
      <c r="I28" s="343"/>
    </row>
    <row r="29" spans="1:9" x14ac:dyDescent="0.2">
      <c r="A29" s="174">
        <v>42571</v>
      </c>
      <c r="B29" s="67">
        <v>8.5</v>
      </c>
      <c r="C29" s="218">
        <v>8.1999999999999993</v>
      </c>
      <c r="D29" s="98">
        <v>1583</v>
      </c>
      <c r="E29" s="218">
        <v>25.6</v>
      </c>
      <c r="F29" s="67">
        <v>38.700000000000003</v>
      </c>
      <c r="G29" s="218" t="s">
        <v>208</v>
      </c>
      <c r="H29" s="67">
        <v>0.67</v>
      </c>
      <c r="I29" s="55">
        <v>7</v>
      </c>
    </row>
    <row r="30" spans="1:9" x14ac:dyDescent="0.2">
      <c r="A30" s="174">
        <v>42580</v>
      </c>
      <c r="B30" s="341"/>
      <c r="C30" s="218">
        <v>8.3000000000000007</v>
      </c>
      <c r="D30" s="98">
        <v>1791</v>
      </c>
      <c r="E30" s="218">
        <v>29.2</v>
      </c>
      <c r="F30" s="67">
        <v>33.799999999999997</v>
      </c>
      <c r="G30" s="218" t="s">
        <v>208</v>
      </c>
      <c r="H30" s="67">
        <v>0.84</v>
      </c>
      <c r="I30" s="343"/>
    </row>
    <row r="31" spans="1:9" x14ac:dyDescent="0.2">
      <c r="A31" s="174">
        <v>42584</v>
      </c>
      <c r="B31" s="341"/>
      <c r="C31" s="218">
        <v>8.3000000000000007</v>
      </c>
      <c r="D31" s="98">
        <v>1968</v>
      </c>
      <c r="E31" s="218">
        <v>27</v>
      </c>
      <c r="F31" s="67">
        <v>28.7</v>
      </c>
      <c r="G31" s="218" t="s">
        <v>208</v>
      </c>
      <c r="H31" s="67">
        <v>0.91</v>
      </c>
      <c r="I31" s="343"/>
    </row>
    <row r="32" spans="1:9" x14ac:dyDescent="0.2">
      <c r="A32" s="174">
        <v>42592</v>
      </c>
      <c r="B32" s="67">
        <v>8.5</v>
      </c>
      <c r="C32" s="218">
        <v>7.8</v>
      </c>
      <c r="D32" s="98">
        <v>1511</v>
      </c>
      <c r="E32" s="218">
        <v>24</v>
      </c>
      <c r="F32" s="67">
        <v>48.3</v>
      </c>
      <c r="G32" s="218" t="s">
        <v>208</v>
      </c>
      <c r="H32" s="67">
        <v>0.65</v>
      </c>
      <c r="I32" s="343"/>
    </row>
    <row r="33" spans="1:10" x14ac:dyDescent="0.2">
      <c r="A33" s="174">
        <v>42599</v>
      </c>
      <c r="B33" s="67">
        <v>8</v>
      </c>
      <c r="C33" s="218">
        <v>7.9</v>
      </c>
      <c r="D33" s="98">
        <v>1450</v>
      </c>
      <c r="E33" s="218">
        <v>24.4</v>
      </c>
      <c r="F33" s="67">
        <v>32</v>
      </c>
      <c r="G33" s="218" t="s">
        <v>208</v>
      </c>
      <c r="H33" s="67">
        <v>0.56000000000000005</v>
      </c>
      <c r="I33" s="55">
        <v>6</v>
      </c>
    </row>
    <row r="34" spans="1:10" x14ac:dyDescent="0.2">
      <c r="A34" s="174">
        <v>42607</v>
      </c>
      <c r="B34" s="67">
        <v>9.4</v>
      </c>
      <c r="C34" s="218">
        <v>7.9</v>
      </c>
      <c r="D34" s="98">
        <v>1261</v>
      </c>
      <c r="E34" s="218">
        <v>23.2</v>
      </c>
      <c r="F34" s="67">
        <v>46.7</v>
      </c>
      <c r="G34" s="218" t="s">
        <v>208</v>
      </c>
      <c r="H34" s="67">
        <v>0.52</v>
      </c>
      <c r="I34" s="343"/>
    </row>
    <row r="35" spans="1:10" x14ac:dyDescent="0.2">
      <c r="A35" s="174">
        <v>42613</v>
      </c>
      <c r="B35" s="67">
        <v>10.1</v>
      </c>
      <c r="C35" s="218">
        <v>8</v>
      </c>
      <c r="D35" s="98">
        <v>1421</v>
      </c>
      <c r="E35" s="218">
        <v>25.2</v>
      </c>
      <c r="F35" s="67">
        <v>65.599999999999994</v>
      </c>
      <c r="G35" s="218" t="s">
        <v>208</v>
      </c>
      <c r="H35" s="67">
        <v>0.6</v>
      </c>
      <c r="I35" s="343"/>
    </row>
    <row r="36" spans="1:10" x14ac:dyDescent="0.2">
      <c r="A36" s="174">
        <v>42620</v>
      </c>
      <c r="B36" s="341"/>
      <c r="C36" s="332"/>
      <c r="D36" s="102"/>
      <c r="E36" s="332"/>
      <c r="F36" s="341"/>
      <c r="G36" s="332"/>
      <c r="H36" s="341"/>
      <c r="I36" s="343"/>
    </row>
    <row r="37" spans="1:10" x14ac:dyDescent="0.2">
      <c r="A37" s="174">
        <v>42632</v>
      </c>
      <c r="B37" s="67">
        <v>11.4</v>
      </c>
      <c r="C37" s="218">
        <v>7.7</v>
      </c>
      <c r="D37" s="98">
        <v>1648</v>
      </c>
      <c r="E37" s="218">
        <v>21.2</v>
      </c>
      <c r="F37" s="67">
        <v>62.7</v>
      </c>
      <c r="G37" s="218" t="s">
        <v>208</v>
      </c>
      <c r="H37" s="67">
        <v>0.76</v>
      </c>
      <c r="I37" s="343"/>
      <c r="J37" s="181"/>
    </row>
    <row r="38" spans="1:10" x14ac:dyDescent="0.2">
      <c r="A38" s="174">
        <v>42640</v>
      </c>
      <c r="B38" s="67">
        <v>9.3000000000000007</v>
      </c>
      <c r="C38" s="218">
        <v>7.8</v>
      </c>
      <c r="D38" s="98">
        <v>1888</v>
      </c>
      <c r="E38" s="218">
        <v>22.6</v>
      </c>
      <c r="F38" s="67">
        <v>60.8</v>
      </c>
      <c r="G38" s="218">
        <v>0.88100000000000001</v>
      </c>
      <c r="H38" s="67">
        <v>1.6</v>
      </c>
      <c r="I38" s="55">
        <v>10</v>
      </c>
      <c r="J38" s="181"/>
    </row>
    <row r="39" spans="1:10" x14ac:dyDescent="0.2">
      <c r="A39" s="174">
        <v>42646</v>
      </c>
      <c r="B39" s="67">
        <v>14.5</v>
      </c>
      <c r="C39" s="218">
        <v>7.4</v>
      </c>
      <c r="D39" s="98">
        <v>2334</v>
      </c>
      <c r="E39" s="218">
        <v>15.9</v>
      </c>
      <c r="F39" s="341"/>
      <c r="G39" s="218">
        <v>0.80700000000000005</v>
      </c>
      <c r="H39" s="67">
        <v>1.5</v>
      </c>
      <c r="I39" s="343"/>
      <c r="J39" s="181"/>
    </row>
    <row r="40" spans="1:10" x14ac:dyDescent="0.2">
      <c r="A40" s="174">
        <v>42655</v>
      </c>
      <c r="B40" s="341"/>
      <c r="C40" s="218">
        <v>7.7</v>
      </c>
      <c r="D40" s="98">
        <v>2052</v>
      </c>
      <c r="E40" s="218">
        <v>20</v>
      </c>
      <c r="F40" s="67">
        <v>31.3</v>
      </c>
      <c r="G40" s="218">
        <v>0.84699999999999998</v>
      </c>
      <c r="H40" s="67">
        <v>1.2</v>
      </c>
      <c r="I40" s="343"/>
      <c r="J40" s="181"/>
    </row>
    <row r="41" spans="1:10" x14ac:dyDescent="0.2">
      <c r="A41" s="174">
        <v>42660</v>
      </c>
      <c r="B41" s="67">
        <v>7</v>
      </c>
      <c r="C41" s="218">
        <v>7.6</v>
      </c>
      <c r="D41" s="98">
        <v>1744</v>
      </c>
      <c r="E41" s="218">
        <v>17.7</v>
      </c>
      <c r="F41" s="67">
        <v>27.4</v>
      </c>
      <c r="G41" s="218">
        <v>0.53800000000000003</v>
      </c>
      <c r="H41" s="67">
        <v>1</v>
      </c>
      <c r="I41" s="343"/>
      <c r="J41" s="181"/>
    </row>
    <row r="42" spans="1:10" x14ac:dyDescent="0.2">
      <c r="A42" s="174">
        <v>42667</v>
      </c>
      <c r="B42" s="67">
        <v>7.4</v>
      </c>
      <c r="C42" s="218">
        <v>7.6</v>
      </c>
      <c r="D42" s="98">
        <v>1741</v>
      </c>
      <c r="E42" s="218">
        <v>18.600000000000001</v>
      </c>
      <c r="F42" s="67">
        <v>20.399999999999999</v>
      </c>
      <c r="G42" s="218" t="s">
        <v>208</v>
      </c>
      <c r="H42" s="67">
        <v>0.96</v>
      </c>
      <c r="I42" s="55">
        <v>9</v>
      </c>
      <c r="J42" s="181"/>
    </row>
    <row r="43" spans="1:10" x14ac:dyDescent="0.2">
      <c r="A43" s="174">
        <v>42675</v>
      </c>
      <c r="B43" s="67">
        <v>5.7</v>
      </c>
      <c r="C43" s="218">
        <v>7.4</v>
      </c>
      <c r="D43" s="98">
        <v>1332</v>
      </c>
      <c r="E43" s="218">
        <v>17.7</v>
      </c>
      <c r="F43" s="67">
        <v>17.899999999999999</v>
      </c>
      <c r="G43" s="218">
        <v>0.58099999999999996</v>
      </c>
      <c r="H43" s="67">
        <v>0.84</v>
      </c>
      <c r="I43" s="343"/>
      <c r="J43" s="181"/>
    </row>
    <row r="44" spans="1:10" x14ac:dyDescent="0.2">
      <c r="A44" s="174">
        <v>42681</v>
      </c>
      <c r="B44" s="67">
        <v>6.6</v>
      </c>
      <c r="C44" s="218">
        <v>7.6</v>
      </c>
      <c r="D44" s="98">
        <v>1769</v>
      </c>
      <c r="E44" s="218">
        <v>17.399999999999999</v>
      </c>
      <c r="F44" s="67">
        <v>17</v>
      </c>
      <c r="G44" s="218" t="s">
        <v>208</v>
      </c>
      <c r="H44" s="67">
        <v>0.98</v>
      </c>
      <c r="I44" s="343"/>
      <c r="J44" s="181"/>
    </row>
    <row r="45" spans="1:10" x14ac:dyDescent="0.2">
      <c r="A45" s="174">
        <v>42688</v>
      </c>
      <c r="B45" s="67">
        <v>7.5</v>
      </c>
      <c r="C45" s="218">
        <v>7.7</v>
      </c>
      <c r="D45" s="98">
        <v>1988</v>
      </c>
      <c r="E45" s="218">
        <v>17.2</v>
      </c>
      <c r="F45" s="67">
        <v>25</v>
      </c>
      <c r="G45" s="218" t="s">
        <v>208</v>
      </c>
      <c r="H45" s="67">
        <v>1.3</v>
      </c>
      <c r="I45" s="343"/>
    </row>
    <row r="46" spans="1:10" x14ac:dyDescent="0.2">
      <c r="A46" s="174">
        <v>42696</v>
      </c>
      <c r="B46" s="67">
        <v>10.199999999999999</v>
      </c>
      <c r="C46" s="218">
        <v>7.8</v>
      </c>
      <c r="D46" s="98">
        <v>1719</v>
      </c>
      <c r="E46" s="218">
        <v>15.1</v>
      </c>
      <c r="F46" s="67">
        <v>26.7</v>
      </c>
      <c r="G46" s="218" t="s">
        <v>208</v>
      </c>
      <c r="H46" s="67">
        <v>0.94</v>
      </c>
      <c r="I46" s="55">
        <v>9</v>
      </c>
    </row>
    <row r="47" spans="1:10" x14ac:dyDescent="0.2">
      <c r="A47" s="174">
        <v>42705</v>
      </c>
      <c r="B47" s="67">
        <v>11.8</v>
      </c>
      <c r="C47" s="218">
        <v>7.8</v>
      </c>
      <c r="D47" s="98">
        <v>1832</v>
      </c>
      <c r="E47" s="218">
        <v>11.2</v>
      </c>
      <c r="F47" s="67">
        <v>20.8</v>
      </c>
      <c r="G47" s="218">
        <v>0.56699999999999995</v>
      </c>
      <c r="H47" s="67">
        <v>1.4</v>
      </c>
      <c r="I47" s="343"/>
    </row>
    <row r="48" spans="1:10" x14ac:dyDescent="0.2">
      <c r="A48" s="174">
        <v>42709</v>
      </c>
      <c r="B48" s="67">
        <v>15</v>
      </c>
      <c r="C48" s="218">
        <v>7.9</v>
      </c>
      <c r="D48" s="98">
        <v>1810</v>
      </c>
      <c r="E48" s="218">
        <v>9.6</v>
      </c>
      <c r="F48" s="67">
        <v>16.8</v>
      </c>
      <c r="G48" s="218" t="s">
        <v>208</v>
      </c>
      <c r="H48" s="67">
        <v>1.1000000000000001</v>
      </c>
      <c r="I48" s="343"/>
    </row>
    <row r="49" spans="1:10" x14ac:dyDescent="0.2">
      <c r="A49" s="174">
        <v>42716</v>
      </c>
      <c r="B49" s="341"/>
      <c r="C49" s="218">
        <v>7.8</v>
      </c>
      <c r="D49" s="98">
        <v>2149</v>
      </c>
      <c r="E49" s="218">
        <v>13.7</v>
      </c>
      <c r="F49" s="67">
        <v>22.6</v>
      </c>
      <c r="G49" s="218">
        <v>0.61799999999999999</v>
      </c>
      <c r="H49" s="67">
        <v>1.5</v>
      </c>
      <c r="I49" s="343"/>
    </row>
    <row r="50" spans="1:10" x14ac:dyDescent="0.2">
      <c r="A50" s="174">
        <v>42726</v>
      </c>
      <c r="B50" s="67">
        <v>10.4</v>
      </c>
      <c r="C50" s="218">
        <v>7.6</v>
      </c>
      <c r="D50" s="98">
        <v>2277</v>
      </c>
      <c r="E50" s="218">
        <v>8.9</v>
      </c>
      <c r="F50" s="67">
        <v>22.7</v>
      </c>
      <c r="G50" s="218">
        <v>1.61</v>
      </c>
      <c r="H50" s="67">
        <v>2</v>
      </c>
      <c r="I50" s="343"/>
    </row>
    <row r="51" spans="1:10" x14ac:dyDescent="0.2">
      <c r="A51" s="174">
        <v>42733</v>
      </c>
      <c r="B51" s="67">
        <v>11</v>
      </c>
      <c r="C51" s="218">
        <v>7.7</v>
      </c>
      <c r="D51" s="98">
        <v>2637</v>
      </c>
      <c r="E51" s="218">
        <v>9.3000000000000007</v>
      </c>
      <c r="F51" s="67">
        <v>15.4</v>
      </c>
      <c r="G51" s="218">
        <v>1.87</v>
      </c>
      <c r="H51" s="67">
        <v>2.4</v>
      </c>
      <c r="I51" s="55">
        <v>10</v>
      </c>
    </row>
    <row r="52" spans="1:10" ht="15" x14ac:dyDescent="0.25">
      <c r="A52" s="83" t="s">
        <v>81</v>
      </c>
      <c r="B52" s="187"/>
      <c r="C52" s="82"/>
      <c r="D52" s="113"/>
      <c r="E52" s="82"/>
      <c r="F52" s="82"/>
      <c r="G52" s="208"/>
      <c r="H52" s="59"/>
      <c r="I52" s="81"/>
    </row>
    <row r="54" spans="1:10" ht="15" customHeight="1" x14ac:dyDescent="0.25">
      <c r="A54" s="383"/>
      <c r="B54" s="448" t="s">
        <v>110</v>
      </c>
      <c r="C54" s="449"/>
      <c r="D54" s="449"/>
      <c r="E54" s="449"/>
      <c r="F54" s="450"/>
    </row>
    <row r="55" spans="1:10" ht="60" customHeight="1" x14ac:dyDescent="0.2">
      <c r="A55" s="264" t="s">
        <v>67</v>
      </c>
      <c r="B55" s="265" t="s">
        <v>111</v>
      </c>
      <c r="C55" s="264" t="s">
        <v>112</v>
      </c>
      <c r="D55" s="93" t="s">
        <v>113</v>
      </c>
      <c r="E55" s="264" t="s">
        <v>114</v>
      </c>
      <c r="F55" s="264" t="s">
        <v>115</v>
      </c>
    </row>
    <row r="56" spans="1:10" ht="15" x14ac:dyDescent="0.2">
      <c r="A56" s="15" t="s">
        <v>71</v>
      </c>
      <c r="B56" s="27" t="s">
        <v>97</v>
      </c>
      <c r="C56" s="15" t="s">
        <v>97</v>
      </c>
      <c r="D56" s="94" t="s">
        <v>97</v>
      </c>
      <c r="E56" s="15" t="s">
        <v>97</v>
      </c>
      <c r="F56" s="15" t="s">
        <v>97</v>
      </c>
    </row>
    <row r="57" spans="1:10" ht="15" x14ac:dyDescent="0.2">
      <c r="A57" s="15" t="s">
        <v>74</v>
      </c>
      <c r="B57" s="27" t="s">
        <v>78</v>
      </c>
      <c r="C57" s="15" t="s">
        <v>78</v>
      </c>
      <c r="D57" s="94" t="s">
        <v>78</v>
      </c>
      <c r="E57" s="15" t="s">
        <v>78</v>
      </c>
      <c r="F57" s="15" t="s">
        <v>78</v>
      </c>
    </row>
    <row r="58" spans="1:10" x14ac:dyDescent="0.2">
      <c r="A58" s="184">
        <v>42397</v>
      </c>
      <c r="B58" s="386"/>
      <c r="C58" s="387"/>
      <c r="D58" s="401"/>
      <c r="E58" s="387"/>
      <c r="F58" s="402"/>
    </row>
    <row r="59" spans="1:10" x14ac:dyDescent="0.2">
      <c r="A59" s="174">
        <v>42417</v>
      </c>
      <c r="B59" s="176">
        <v>0.22</v>
      </c>
      <c r="C59" s="175">
        <v>0.14000000000000001</v>
      </c>
      <c r="D59" s="102"/>
      <c r="E59" s="54"/>
      <c r="F59" s="45"/>
    </row>
    <row r="60" spans="1:10" x14ac:dyDescent="0.2">
      <c r="A60" s="174">
        <v>42446</v>
      </c>
      <c r="B60" s="45"/>
      <c r="C60" s="54"/>
      <c r="D60" s="102"/>
      <c r="E60" s="54"/>
      <c r="F60" s="45"/>
    </row>
    <row r="61" spans="1:10" x14ac:dyDescent="0.2">
      <c r="A61" s="174">
        <v>42481</v>
      </c>
      <c r="B61" s="176" t="s">
        <v>240</v>
      </c>
      <c r="C61" s="175">
        <v>0.13</v>
      </c>
      <c r="D61" s="102"/>
      <c r="E61" s="54"/>
      <c r="F61" s="45"/>
    </row>
    <row r="62" spans="1:10" x14ac:dyDescent="0.2">
      <c r="A62" s="174">
        <v>42516</v>
      </c>
      <c r="B62" s="176">
        <v>5.8999999999999997E-2</v>
      </c>
      <c r="C62" s="175">
        <v>0.13</v>
      </c>
      <c r="D62" s="102"/>
      <c r="E62" s="54"/>
      <c r="F62" s="45"/>
    </row>
    <row r="63" spans="1:10" x14ac:dyDescent="0.2">
      <c r="A63" s="174">
        <v>42549</v>
      </c>
      <c r="B63" s="176" t="s">
        <v>209</v>
      </c>
      <c r="C63" s="175">
        <v>0.11</v>
      </c>
      <c r="D63" s="102"/>
      <c r="E63" s="54"/>
      <c r="F63" s="45"/>
      <c r="J63" s="270"/>
    </row>
    <row r="64" spans="1:10" x14ac:dyDescent="0.2">
      <c r="A64" s="174">
        <v>42571</v>
      </c>
      <c r="B64" s="176">
        <v>6.8000000000000005E-2</v>
      </c>
      <c r="C64" s="175">
        <v>0.11</v>
      </c>
      <c r="D64" s="102"/>
      <c r="E64" s="54"/>
      <c r="F64" s="45"/>
      <c r="J64" s="270"/>
    </row>
    <row r="65" spans="1:6" x14ac:dyDescent="0.2">
      <c r="A65" s="260">
        <v>42599</v>
      </c>
      <c r="B65" s="45"/>
      <c r="C65" s="54"/>
      <c r="D65" s="102"/>
      <c r="E65" s="54"/>
      <c r="F65" s="45"/>
    </row>
    <row r="66" spans="1:6" x14ac:dyDescent="0.2">
      <c r="A66" s="260">
        <v>42640</v>
      </c>
      <c r="B66" s="176" t="s">
        <v>246</v>
      </c>
      <c r="C66" s="175">
        <v>0.3</v>
      </c>
      <c r="D66" s="102"/>
      <c r="E66" s="54"/>
      <c r="F66" s="45"/>
    </row>
    <row r="67" spans="1:6" x14ac:dyDescent="0.2">
      <c r="A67" s="260">
        <v>42667</v>
      </c>
      <c r="B67" s="176">
        <v>5.3999999999999999E-2</v>
      </c>
      <c r="C67" s="175">
        <v>0.1</v>
      </c>
      <c r="D67" s="102"/>
      <c r="E67" s="54"/>
      <c r="F67" s="45"/>
    </row>
    <row r="68" spans="1:6" x14ac:dyDescent="0.2">
      <c r="A68" s="260">
        <v>42696</v>
      </c>
      <c r="B68" s="176">
        <v>0.27</v>
      </c>
      <c r="C68" s="175">
        <v>0.16</v>
      </c>
      <c r="D68" s="102"/>
      <c r="E68" s="54"/>
      <c r="F68" s="45"/>
    </row>
    <row r="69" spans="1:6" x14ac:dyDescent="0.2">
      <c r="A69" s="262">
        <v>42733</v>
      </c>
      <c r="B69" s="176" t="s">
        <v>333</v>
      </c>
      <c r="C69" s="175">
        <v>0.15</v>
      </c>
      <c r="D69" s="102"/>
      <c r="E69" s="54"/>
      <c r="F69" s="45"/>
    </row>
    <row r="70" spans="1:6" ht="15" x14ac:dyDescent="0.25">
      <c r="A70" s="83" t="s">
        <v>332</v>
      </c>
      <c r="B70" s="194"/>
      <c r="C70" s="82"/>
      <c r="D70" s="113"/>
      <c r="E70" s="82"/>
      <c r="F70" s="82"/>
    </row>
  </sheetData>
  <mergeCells count="5">
    <mergeCell ref="B54:F54"/>
    <mergeCell ref="B2:F2"/>
    <mergeCell ref="G2:G3"/>
    <mergeCell ref="H2:H3"/>
    <mergeCell ref="I2:I3"/>
  </mergeCells>
  <pageMargins left="0.7" right="0.7" top="0.75" bottom="0.75" header="0.3" footer="0.3"/>
  <pageSetup scale="54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7">
    <pageSetUpPr fitToPage="1"/>
  </sheetPr>
  <dimension ref="A1:F393"/>
  <sheetViews>
    <sheetView zoomScaleNormal="100" workbookViewId="0">
      <pane xSplit="1" ySplit="5" topLeftCell="B368" activePane="bottomRight" state="frozen"/>
      <selection pane="topRight" activeCell="B1" sqref="B1"/>
      <selection pane="bottomLeft" activeCell="A7" sqref="A7"/>
      <selection pane="bottomRight" activeCell="J383" sqref="J383"/>
    </sheetView>
  </sheetViews>
  <sheetFormatPr defaultRowHeight="14.25" x14ac:dyDescent="0.2"/>
  <cols>
    <col min="1" max="1" width="20.7109375" style="3" customWidth="1"/>
    <col min="2" max="2" width="20.7109375" style="104" customWidth="1"/>
    <col min="3" max="3" width="20.7109375" style="3" customWidth="1"/>
    <col min="4" max="4" width="20.7109375" style="104" customWidth="1"/>
    <col min="5" max="5" width="9.140625" style="3"/>
    <col min="6" max="6" width="12.28515625" style="3" bestFit="1" customWidth="1"/>
    <col min="7" max="16384" width="9.140625" style="3"/>
  </cols>
  <sheetData>
    <row r="1" spans="1:5" ht="15" x14ac:dyDescent="0.25">
      <c r="A1" s="6" t="s">
        <v>139</v>
      </c>
    </row>
    <row r="2" spans="1:5" ht="15" x14ac:dyDescent="0.25">
      <c r="A2" s="6" t="s">
        <v>201</v>
      </c>
    </row>
    <row r="3" spans="1:5" s="18" customFormat="1" ht="60" customHeight="1" x14ac:dyDescent="0.2">
      <c r="A3" s="14" t="s">
        <v>67</v>
      </c>
      <c r="B3" s="93" t="s">
        <v>68</v>
      </c>
      <c r="C3" s="14" t="s">
        <v>69</v>
      </c>
      <c r="D3" s="93" t="s">
        <v>70</v>
      </c>
    </row>
    <row r="4" spans="1:5" ht="15" x14ac:dyDescent="0.2">
      <c r="A4" s="15" t="s">
        <v>71</v>
      </c>
      <c r="B4" s="94" t="s">
        <v>118</v>
      </c>
      <c r="C4" s="15" t="s">
        <v>118</v>
      </c>
      <c r="D4" s="94" t="s">
        <v>118</v>
      </c>
    </row>
    <row r="5" spans="1:5" ht="15" x14ac:dyDescent="0.2">
      <c r="A5" s="15" t="s">
        <v>74</v>
      </c>
      <c r="B5" s="94" t="s">
        <v>75</v>
      </c>
      <c r="C5" s="15" t="s">
        <v>76</v>
      </c>
      <c r="D5" s="94" t="s">
        <v>77</v>
      </c>
      <c r="E5" s="50"/>
    </row>
    <row r="6" spans="1:5" s="1" customFormat="1" x14ac:dyDescent="0.25">
      <c r="A6" s="9">
        <v>42370</v>
      </c>
      <c r="B6" s="105">
        <v>121.91666666666667</v>
      </c>
      <c r="C6" s="129">
        <v>6.7687499999999972</v>
      </c>
      <c r="D6" s="105">
        <v>1275.8333333333333</v>
      </c>
    </row>
    <row r="7" spans="1:5" s="1" customFormat="1" x14ac:dyDescent="0.25">
      <c r="A7" s="10">
        <v>42371</v>
      </c>
      <c r="B7" s="105">
        <v>115.84375</v>
      </c>
      <c r="C7" s="129">
        <v>7.2947916666666659</v>
      </c>
      <c r="D7" s="105">
        <v>1329.4791666666667</v>
      </c>
    </row>
    <row r="8" spans="1:5" s="1" customFormat="1" x14ac:dyDescent="0.25">
      <c r="A8" s="10">
        <v>42372</v>
      </c>
      <c r="B8" s="105">
        <v>106.5625</v>
      </c>
      <c r="C8" s="129">
        <v>7.5625000000000027</v>
      </c>
      <c r="D8" s="105">
        <v>1442.2916666666667</v>
      </c>
    </row>
    <row r="9" spans="1:5" s="1" customFormat="1" x14ac:dyDescent="0.25">
      <c r="A9" s="10">
        <v>42373</v>
      </c>
      <c r="B9" s="105">
        <v>93.958333333333329</v>
      </c>
      <c r="C9" s="129">
        <v>7.977083333333332</v>
      </c>
      <c r="D9" s="105">
        <v>1592.5</v>
      </c>
    </row>
    <row r="10" spans="1:5" s="1" customFormat="1" x14ac:dyDescent="0.25">
      <c r="A10" s="10">
        <v>42374</v>
      </c>
      <c r="B10" s="105">
        <v>89.052083333333329</v>
      </c>
      <c r="C10" s="129">
        <v>8.9322916666666767</v>
      </c>
      <c r="D10" s="105">
        <v>1701.6666666666667</v>
      </c>
    </row>
    <row r="11" spans="1:5" s="1" customFormat="1" x14ac:dyDescent="0.25">
      <c r="A11" s="10">
        <v>42375</v>
      </c>
      <c r="B11" s="105">
        <v>101.94791666666667</v>
      </c>
      <c r="C11" s="129">
        <v>8.882291666666676</v>
      </c>
      <c r="D11" s="105">
        <v>1558.3333333333333</v>
      </c>
    </row>
    <row r="12" spans="1:5" s="1" customFormat="1" x14ac:dyDescent="0.25">
      <c r="A12" s="10">
        <v>42376</v>
      </c>
      <c r="B12" s="105">
        <v>140.82291666666666</v>
      </c>
      <c r="C12" s="129">
        <v>9.0499999999999954</v>
      </c>
      <c r="D12" s="105">
        <v>1298.2291666666667</v>
      </c>
    </row>
    <row r="13" spans="1:5" s="1" customFormat="1" x14ac:dyDescent="0.25">
      <c r="A13" s="10">
        <v>42377</v>
      </c>
      <c r="B13" s="105">
        <v>369.05208333333331</v>
      </c>
      <c r="C13" s="129">
        <v>8.9958333333333247</v>
      </c>
      <c r="D13" s="105">
        <v>785.41666666666663</v>
      </c>
    </row>
    <row r="14" spans="1:5" s="1" customFormat="1" x14ac:dyDescent="0.25">
      <c r="A14" s="10">
        <v>42378</v>
      </c>
      <c r="B14" s="105">
        <v>935.82291666666663</v>
      </c>
      <c r="C14" s="129">
        <v>9.1520833333333247</v>
      </c>
      <c r="D14" s="105">
        <v>237.77083333333334</v>
      </c>
    </row>
    <row r="15" spans="1:5" s="1" customFormat="1" x14ac:dyDescent="0.25">
      <c r="A15" s="10">
        <v>42379</v>
      </c>
      <c r="B15" s="105">
        <v>917.34375</v>
      </c>
      <c r="C15" s="129">
        <v>9.1552083333333361</v>
      </c>
      <c r="D15" s="105">
        <v>388.19791666666669</v>
      </c>
    </row>
    <row r="16" spans="1:5" s="1" customFormat="1" x14ac:dyDescent="0.25">
      <c r="A16" s="10">
        <v>42380</v>
      </c>
      <c r="B16" s="105">
        <v>689.625</v>
      </c>
      <c r="C16" s="129">
        <v>9.5052083333333286</v>
      </c>
      <c r="D16" s="105">
        <v>609.08333333333337</v>
      </c>
    </row>
    <row r="17" spans="1:4" s="1" customFormat="1" x14ac:dyDescent="0.25">
      <c r="A17" s="10">
        <v>42381</v>
      </c>
      <c r="B17" s="105">
        <v>484.125</v>
      </c>
      <c r="C17" s="129">
        <v>9.5031249999999954</v>
      </c>
      <c r="D17" s="105">
        <v>739.96875</v>
      </c>
    </row>
    <row r="18" spans="1:4" s="1" customFormat="1" x14ac:dyDescent="0.25">
      <c r="A18" s="10">
        <v>42382</v>
      </c>
      <c r="B18" s="105">
        <v>321.51041666666669</v>
      </c>
      <c r="C18" s="129">
        <v>10.13854166666667</v>
      </c>
      <c r="D18" s="105">
        <v>855.91666666666663</v>
      </c>
    </row>
    <row r="19" spans="1:4" s="1" customFormat="1" x14ac:dyDescent="0.25">
      <c r="A19" s="10">
        <v>42383</v>
      </c>
      <c r="B19" s="105">
        <v>247.59375</v>
      </c>
      <c r="C19" s="129">
        <v>10.056249999999993</v>
      </c>
      <c r="D19" s="105">
        <v>908.32291666666663</v>
      </c>
    </row>
    <row r="20" spans="1:4" s="1" customFormat="1" x14ac:dyDescent="0.25">
      <c r="A20" s="10">
        <v>42384</v>
      </c>
      <c r="B20" s="105">
        <v>214.70833333333334</v>
      </c>
      <c r="C20" s="129">
        <v>10.84895833333333</v>
      </c>
      <c r="D20" s="105">
        <v>989.27083333333337</v>
      </c>
    </row>
    <row r="21" spans="1:4" s="1" customFormat="1" x14ac:dyDescent="0.25">
      <c r="A21" s="10">
        <v>42385</v>
      </c>
      <c r="B21" s="105">
        <v>197.61458333333334</v>
      </c>
      <c r="C21" s="129">
        <v>11.553125</v>
      </c>
      <c r="D21" s="105">
        <v>1097.6041666666667</v>
      </c>
    </row>
    <row r="22" spans="1:4" s="1" customFormat="1" x14ac:dyDescent="0.25">
      <c r="A22" s="10">
        <v>42386</v>
      </c>
      <c r="B22" s="105">
        <v>194.23958333333334</v>
      </c>
      <c r="C22" s="129">
        <v>11.571875</v>
      </c>
      <c r="D22" s="105">
        <v>1178.4375</v>
      </c>
    </row>
    <row r="23" spans="1:4" s="1" customFormat="1" x14ac:dyDescent="0.25">
      <c r="A23" s="10">
        <v>42387</v>
      </c>
      <c r="B23" s="105">
        <v>192.94791666666666</v>
      </c>
      <c r="C23" s="129">
        <v>12.413541666666667</v>
      </c>
      <c r="D23" s="105">
        <v>1268.75</v>
      </c>
    </row>
    <row r="24" spans="1:4" s="1" customFormat="1" x14ac:dyDescent="0.25">
      <c r="A24" s="10">
        <v>42388</v>
      </c>
      <c r="B24" s="105">
        <v>204.36458333333334</v>
      </c>
      <c r="C24" s="129">
        <v>12.618749999999991</v>
      </c>
      <c r="D24" s="105">
        <v>1279.6458333333333</v>
      </c>
    </row>
    <row r="25" spans="1:4" s="1" customFormat="1" x14ac:dyDescent="0.25">
      <c r="A25" s="10">
        <v>42389</v>
      </c>
      <c r="B25" s="105">
        <v>766.82291666666663</v>
      </c>
      <c r="C25" s="129">
        <v>12.884374999999993</v>
      </c>
      <c r="D25" s="105">
        <v>401.83333333333331</v>
      </c>
    </row>
    <row r="26" spans="1:4" s="1" customFormat="1" x14ac:dyDescent="0.25">
      <c r="A26" s="10">
        <v>42390</v>
      </c>
      <c r="B26" s="105">
        <v>1457.3958333333333</v>
      </c>
      <c r="C26" s="129">
        <v>12.56562499999999</v>
      </c>
      <c r="D26" s="105">
        <v>219.75</v>
      </c>
    </row>
    <row r="27" spans="1:4" s="1" customFormat="1" x14ac:dyDescent="0.25">
      <c r="A27" s="10">
        <v>42391</v>
      </c>
      <c r="B27" s="105">
        <v>1553.8541666666667</v>
      </c>
      <c r="C27" s="129">
        <v>12.208333333333341</v>
      </c>
      <c r="D27" s="105">
        <v>271.77083333333331</v>
      </c>
    </row>
    <row r="28" spans="1:4" s="1" customFormat="1" x14ac:dyDescent="0.25">
      <c r="A28" s="10">
        <v>42392</v>
      </c>
      <c r="B28" s="105">
        <v>1283.6458333333333</v>
      </c>
      <c r="C28" s="129">
        <v>12.201041666666669</v>
      </c>
      <c r="D28" s="105">
        <v>482.94791666666669</v>
      </c>
    </row>
    <row r="29" spans="1:4" s="1" customFormat="1" x14ac:dyDescent="0.25">
      <c r="A29" s="10">
        <v>42393</v>
      </c>
      <c r="B29" s="105">
        <v>1206.4583333333333</v>
      </c>
      <c r="C29" s="129">
        <v>12.160416666666679</v>
      </c>
      <c r="D29" s="105">
        <v>421.67708333333331</v>
      </c>
    </row>
    <row r="30" spans="1:4" s="1" customFormat="1" x14ac:dyDescent="0.25">
      <c r="A30" s="10">
        <v>42394</v>
      </c>
      <c r="B30" s="105">
        <v>1424.375</v>
      </c>
      <c r="C30" s="129">
        <v>12.054166666666662</v>
      </c>
      <c r="D30" s="105">
        <v>358.77083333333331</v>
      </c>
    </row>
    <row r="31" spans="1:4" s="1" customFormat="1" x14ac:dyDescent="0.25">
      <c r="A31" s="10">
        <v>42395</v>
      </c>
      <c r="B31" s="105">
        <v>1277.3958333333333</v>
      </c>
      <c r="C31" s="129">
        <v>11.901041666666663</v>
      </c>
      <c r="D31" s="105">
        <v>521.53125</v>
      </c>
    </row>
    <row r="32" spans="1:4" s="1" customFormat="1" x14ac:dyDescent="0.25">
      <c r="A32" s="10">
        <v>42396</v>
      </c>
      <c r="B32" s="105">
        <v>967.39583333333337</v>
      </c>
      <c r="C32" s="129">
        <v>11.805208333333338</v>
      </c>
      <c r="D32" s="105">
        <v>688.10416666666663</v>
      </c>
    </row>
    <row r="33" spans="1:4" s="1" customFormat="1" x14ac:dyDescent="0.25">
      <c r="A33" s="10">
        <v>42397</v>
      </c>
      <c r="B33" s="105">
        <v>705.53125</v>
      </c>
      <c r="C33" s="129">
        <v>11.689583333333323</v>
      </c>
      <c r="D33" s="105">
        <v>848.02083333333337</v>
      </c>
    </row>
    <row r="34" spans="1:4" s="1" customFormat="1" x14ac:dyDescent="0.25">
      <c r="A34" s="10">
        <v>42398</v>
      </c>
      <c r="B34" s="105">
        <v>542.04166666666663</v>
      </c>
      <c r="C34" s="129">
        <v>12.076041666666667</v>
      </c>
      <c r="D34" s="105">
        <v>898.19791666666663</v>
      </c>
    </row>
    <row r="35" spans="1:4" s="1" customFormat="1" x14ac:dyDescent="0.25">
      <c r="A35" s="10">
        <v>42399</v>
      </c>
      <c r="B35" s="105">
        <v>455.5625</v>
      </c>
      <c r="C35" s="129">
        <v>12.672916666666678</v>
      </c>
      <c r="D35" s="105">
        <v>943.90625</v>
      </c>
    </row>
    <row r="36" spans="1:4" s="1" customFormat="1" x14ac:dyDescent="0.25">
      <c r="A36" s="10">
        <v>42400</v>
      </c>
      <c r="B36" s="105">
        <v>393.375</v>
      </c>
      <c r="C36" s="129">
        <v>12.418750000000001</v>
      </c>
      <c r="D36" s="105">
        <v>1024.0625</v>
      </c>
    </row>
    <row r="37" spans="1:4" s="1" customFormat="1" x14ac:dyDescent="0.25">
      <c r="A37" s="10">
        <v>42401</v>
      </c>
      <c r="B37" s="105">
        <v>342.9375</v>
      </c>
      <c r="C37" s="129">
        <v>10.384374999999999</v>
      </c>
      <c r="D37" s="105">
        <v>1083.0729166666667</v>
      </c>
    </row>
    <row r="38" spans="1:4" s="1" customFormat="1" x14ac:dyDescent="0.25">
      <c r="A38" s="10">
        <v>42402</v>
      </c>
      <c r="B38" s="105">
        <v>473.94791666666669</v>
      </c>
      <c r="C38" s="129">
        <v>9.8729166666666668</v>
      </c>
      <c r="D38" s="105">
        <v>837.42708333333337</v>
      </c>
    </row>
    <row r="39" spans="1:4" s="1" customFormat="1" x14ac:dyDescent="0.25">
      <c r="A39" s="10">
        <v>42403</v>
      </c>
      <c r="B39" s="105">
        <v>536.68421052631584</v>
      </c>
      <c r="C39" s="129">
        <v>9.1789473684210474</v>
      </c>
      <c r="D39" s="105">
        <v>793.45833333333337</v>
      </c>
    </row>
    <row r="40" spans="1:4" s="1" customFormat="1" x14ac:dyDescent="0.25">
      <c r="A40" s="10">
        <v>42404</v>
      </c>
      <c r="B40" s="105">
        <v>446.83333333333331</v>
      </c>
      <c r="C40" s="129">
        <v>9.60104166666666</v>
      </c>
      <c r="D40" s="105">
        <v>933.02083333333337</v>
      </c>
    </row>
    <row r="41" spans="1:4" s="1" customFormat="1" x14ac:dyDescent="0.25">
      <c r="A41" s="10">
        <v>42405</v>
      </c>
      <c r="B41" s="105">
        <v>347.70833333333331</v>
      </c>
      <c r="C41" s="129">
        <v>10.046874999999998</v>
      </c>
      <c r="D41" s="105">
        <v>1093.9583333333333</v>
      </c>
    </row>
    <row r="42" spans="1:4" s="1" customFormat="1" x14ac:dyDescent="0.25">
      <c r="A42" s="10">
        <v>42406</v>
      </c>
      <c r="B42" s="105">
        <v>263.75</v>
      </c>
      <c r="C42" s="129">
        <v>10.789583333333328</v>
      </c>
      <c r="D42" s="105">
        <v>1266.875</v>
      </c>
    </row>
    <row r="43" spans="1:4" s="1" customFormat="1" x14ac:dyDescent="0.25">
      <c r="A43" s="10">
        <v>42407</v>
      </c>
      <c r="B43" s="105">
        <v>204.3125</v>
      </c>
      <c r="C43" s="129">
        <v>11.57395833333333</v>
      </c>
      <c r="D43" s="105">
        <v>1468.8541666666667</v>
      </c>
    </row>
    <row r="44" spans="1:4" s="1" customFormat="1" x14ac:dyDescent="0.25">
      <c r="A44" s="10">
        <v>42408</v>
      </c>
      <c r="B44" s="105">
        <v>167.54166666666666</v>
      </c>
      <c r="C44" s="129">
        <v>12.312499999999998</v>
      </c>
      <c r="D44" s="105">
        <v>1616.9791666666667</v>
      </c>
    </row>
    <row r="45" spans="1:4" s="1" customFormat="1" x14ac:dyDescent="0.25">
      <c r="A45" s="10">
        <v>42409</v>
      </c>
      <c r="B45" s="105">
        <v>141.32291666666666</v>
      </c>
      <c r="C45" s="129">
        <v>12.98854166666667</v>
      </c>
      <c r="D45" s="105">
        <v>1768.0208333333333</v>
      </c>
    </row>
    <row r="46" spans="1:4" s="1" customFormat="1" x14ac:dyDescent="0.25">
      <c r="A46" s="10">
        <v>42410</v>
      </c>
      <c r="B46" s="105">
        <v>123.85416666666667</v>
      </c>
      <c r="C46" s="129">
        <v>13.560416666666663</v>
      </c>
      <c r="D46" s="105">
        <v>1909.0625</v>
      </c>
    </row>
    <row r="47" spans="1:4" s="1" customFormat="1" x14ac:dyDescent="0.25">
      <c r="A47" s="10">
        <v>42411</v>
      </c>
      <c r="B47" s="105">
        <v>113.30208333333333</v>
      </c>
      <c r="C47" s="129">
        <v>14.027083333333332</v>
      </c>
      <c r="D47" s="105">
        <v>1962.6041666666667</v>
      </c>
    </row>
    <row r="48" spans="1:4" s="1" customFormat="1" x14ac:dyDescent="0.25">
      <c r="A48" s="10">
        <v>42412</v>
      </c>
      <c r="B48" s="105">
        <v>105.05208333333333</v>
      </c>
      <c r="C48" s="129">
        <v>14.591666666666663</v>
      </c>
      <c r="D48" s="105">
        <v>1958.0208333333333</v>
      </c>
    </row>
    <row r="49" spans="1:4" s="1" customFormat="1" x14ac:dyDescent="0.25">
      <c r="A49" s="10">
        <v>42413</v>
      </c>
      <c r="B49" s="105">
        <v>100.0625</v>
      </c>
      <c r="C49" s="129">
        <v>14.916666666666663</v>
      </c>
      <c r="D49" s="105">
        <v>2005.625</v>
      </c>
    </row>
    <row r="50" spans="1:4" s="1" customFormat="1" x14ac:dyDescent="0.25">
      <c r="A50" s="10">
        <v>42414</v>
      </c>
      <c r="B50" s="105">
        <v>103.04166666666667</v>
      </c>
      <c r="C50" s="129">
        <v>14.7875</v>
      </c>
      <c r="D50" s="105">
        <v>1900.625</v>
      </c>
    </row>
    <row r="51" spans="1:4" s="1" customFormat="1" x14ac:dyDescent="0.25">
      <c r="A51" s="10">
        <v>42415</v>
      </c>
      <c r="B51" s="105">
        <v>104.35416666666667</v>
      </c>
      <c r="C51" s="129">
        <v>15.26041666666667</v>
      </c>
      <c r="D51" s="105">
        <v>1851.1458333333333</v>
      </c>
    </row>
    <row r="52" spans="1:4" s="1" customFormat="1" x14ac:dyDescent="0.25">
      <c r="A52" s="10">
        <v>42416</v>
      </c>
      <c r="B52" s="105">
        <v>105.27083333333333</v>
      </c>
      <c r="C52" s="129">
        <v>15.657291666666664</v>
      </c>
      <c r="D52" s="105">
        <v>1866.3541666666667</v>
      </c>
    </row>
    <row r="53" spans="1:4" s="1" customFormat="1" x14ac:dyDescent="0.25">
      <c r="A53" s="10">
        <v>42417</v>
      </c>
      <c r="B53" s="105">
        <v>104.32291666666667</v>
      </c>
      <c r="C53" s="129">
        <v>15.671874999999993</v>
      </c>
      <c r="D53" s="105">
        <v>1841.0416666666667</v>
      </c>
    </row>
    <row r="54" spans="1:4" s="1" customFormat="1" x14ac:dyDescent="0.25">
      <c r="A54" s="10">
        <v>42418</v>
      </c>
      <c r="B54" s="105">
        <v>109.28125</v>
      </c>
      <c r="C54" s="129">
        <v>14.71041666666666</v>
      </c>
      <c r="D54" s="105">
        <v>1747.0833333333333</v>
      </c>
    </row>
    <row r="55" spans="1:4" s="1" customFormat="1" x14ac:dyDescent="0.25">
      <c r="A55" s="10">
        <v>42419</v>
      </c>
      <c r="B55" s="105">
        <v>115.72916666666667</v>
      </c>
      <c r="C55" s="129">
        <v>14.156249999999995</v>
      </c>
      <c r="D55" s="105">
        <v>1682.7083333333333</v>
      </c>
    </row>
    <row r="56" spans="1:4" s="1" customFormat="1" x14ac:dyDescent="0.25">
      <c r="A56" s="10">
        <v>42420</v>
      </c>
      <c r="B56" s="105">
        <v>118.60416666666667</v>
      </c>
      <c r="C56" s="129">
        <v>14.430208333333338</v>
      </c>
      <c r="D56" s="105">
        <v>1738.5416666666667</v>
      </c>
    </row>
    <row r="57" spans="1:4" s="1" customFormat="1" x14ac:dyDescent="0.25">
      <c r="A57" s="10">
        <v>42421</v>
      </c>
      <c r="B57" s="105">
        <v>119.59375</v>
      </c>
      <c r="C57" s="129">
        <v>14.417708333333332</v>
      </c>
      <c r="D57" s="105">
        <v>1725.1041666666667</v>
      </c>
    </row>
    <row r="58" spans="1:4" s="1" customFormat="1" x14ac:dyDescent="0.25">
      <c r="A58" s="10">
        <v>42422</v>
      </c>
      <c r="B58" s="105">
        <v>115.83333333333333</v>
      </c>
      <c r="C58" s="129">
        <v>14.581249999999997</v>
      </c>
      <c r="D58" s="105">
        <v>1723.2291666666667</v>
      </c>
    </row>
    <row r="59" spans="1:4" s="1" customFormat="1" x14ac:dyDescent="0.25">
      <c r="A59" s="10">
        <v>42423</v>
      </c>
      <c r="B59" s="105">
        <v>111.04166666666667</v>
      </c>
      <c r="C59" s="129">
        <v>14.695833333333333</v>
      </c>
      <c r="D59" s="105">
        <v>1770.8333333333333</v>
      </c>
    </row>
    <row r="60" spans="1:4" s="1" customFormat="1" x14ac:dyDescent="0.25">
      <c r="A60" s="10">
        <v>42424</v>
      </c>
      <c r="B60" s="105">
        <v>110.80208333333333</v>
      </c>
      <c r="C60" s="129">
        <v>15.086458333333331</v>
      </c>
      <c r="D60" s="105">
        <v>1724.0625</v>
      </c>
    </row>
    <row r="61" spans="1:4" s="1" customFormat="1" x14ac:dyDescent="0.25">
      <c r="A61" s="10">
        <v>42425</v>
      </c>
      <c r="B61" s="105">
        <v>114.11458333333333</v>
      </c>
      <c r="C61" s="129">
        <v>15.614583333333334</v>
      </c>
      <c r="D61" s="105">
        <v>1746.1458333333333</v>
      </c>
    </row>
    <row r="62" spans="1:4" s="1" customFormat="1" x14ac:dyDescent="0.25">
      <c r="A62" s="10">
        <v>42426</v>
      </c>
      <c r="B62" s="105">
        <v>116.32291666666667</v>
      </c>
      <c r="C62" s="129">
        <v>16.103124999999995</v>
      </c>
      <c r="D62" s="105">
        <v>1786.1458333333333</v>
      </c>
    </row>
    <row r="63" spans="1:4" s="1" customFormat="1" x14ac:dyDescent="0.25">
      <c r="A63" s="10">
        <v>42427</v>
      </c>
      <c r="B63" s="105">
        <v>117</v>
      </c>
      <c r="C63" s="129">
        <v>16.733333333333327</v>
      </c>
      <c r="D63" s="105">
        <v>1784.4791666666667</v>
      </c>
    </row>
    <row r="64" spans="1:4" s="1" customFormat="1" x14ac:dyDescent="0.25">
      <c r="A64" s="10">
        <v>42428</v>
      </c>
      <c r="B64" s="105">
        <v>117.79166666666667</v>
      </c>
      <c r="C64" s="129">
        <v>16.294791666666665</v>
      </c>
      <c r="D64" s="105">
        <v>1809.8958333333333</v>
      </c>
    </row>
    <row r="65" spans="1:4" s="1" customFormat="1" x14ac:dyDescent="0.25">
      <c r="A65" s="10">
        <v>42429</v>
      </c>
      <c r="B65" s="105">
        <v>119.32291666666667</v>
      </c>
      <c r="C65" s="129">
        <v>16.486458333333324</v>
      </c>
      <c r="D65" s="105">
        <v>1784.5833333333333</v>
      </c>
    </row>
    <row r="66" spans="1:4" s="1" customFormat="1" x14ac:dyDescent="0.25">
      <c r="A66" s="10">
        <v>42430</v>
      </c>
      <c r="B66" s="105">
        <v>121.625</v>
      </c>
      <c r="C66" s="129">
        <v>17.238541666666666</v>
      </c>
      <c r="D66" s="105">
        <v>1801.0416666666667</v>
      </c>
    </row>
    <row r="67" spans="1:4" s="1" customFormat="1" x14ac:dyDescent="0.25">
      <c r="A67" s="10">
        <v>42431</v>
      </c>
      <c r="B67" s="105">
        <v>120.14583333333333</v>
      </c>
      <c r="C67" s="129">
        <v>17.368749999999995</v>
      </c>
      <c r="D67" s="105">
        <v>1777.2916666666667</v>
      </c>
    </row>
    <row r="68" spans="1:4" s="1" customFormat="1" x14ac:dyDescent="0.25">
      <c r="A68" s="10">
        <v>42432</v>
      </c>
      <c r="B68" s="105">
        <v>118.55208333333333</v>
      </c>
      <c r="C68" s="129">
        <v>17.572916666666668</v>
      </c>
      <c r="D68" s="105">
        <v>1761.9791666666667</v>
      </c>
    </row>
    <row r="69" spans="1:4" s="1" customFormat="1" x14ac:dyDescent="0.25">
      <c r="A69" s="10">
        <v>42433</v>
      </c>
      <c r="B69" s="105">
        <v>124.5</v>
      </c>
      <c r="C69" s="129">
        <v>18.009375000000002</v>
      </c>
      <c r="D69" s="105">
        <v>1769.0625</v>
      </c>
    </row>
    <row r="70" spans="1:4" s="1" customFormat="1" x14ac:dyDescent="0.25">
      <c r="A70" s="10">
        <v>42434</v>
      </c>
      <c r="B70" s="105">
        <v>142.08333333333334</v>
      </c>
      <c r="C70" s="129">
        <v>17.57395833333333</v>
      </c>
      <c r="D70" s="105">
        <v>1724.4791666666667</v>
      </c>
    </row>
    <row r="71" spans="1:4" s="1" customFormat="1" x14ac:dyDescent="0.25">
      <c r="A71" s="10">
        <v>42435</v>
      </c>
      <c r="B71" s="105">
        <v>171.96875</v>
      </c>
      <c r="C71" s="129">
        <v>16.833333333333332</v>
      </c>
      <c r="D71" s="105">
        <v>1684.0625</v>
      </c>
    </row>
    <row r="72" spans="1:4" s="1" customFormat="1" x14ac:dyDescent="0.25">
      <c r="A72" s="10">
        <v>42436</v>
      </c>
      <c r="B72" s="105">
        <v>336.5625</v>
      </c>
      <c r="C72" s="129">
        <v>16.071874999999999</v>
      </c>
      <c r="D72" s="105">
        <v>1313.75</v>
      </c>
    </row>
    <row r="73" spans="1:4" s="1" customFormat="1" x14ac:dyDescent="0.25">
      <c r="A73" s="10">
        <v>42437</v>
      </c>
      <c r="B73" s="105">
        <v>786.28125</v>
      </c>
      <c r="C73" s="129">
        <v>15.09791666666667</v>
      </c>
      <c r="D73" s="105">
        <v>507.70833333333331</v>
      </c>
    </row>
    <row r="74" spans="1:4" s="1" customFormat="1" x14ac:dyDescent="0.25">
      <c r="A74" s="10">
        <v>42438</v>
      </c>
      <c r="B74" s="105">
        <v>1269.4791666666667</v>
      </c>
      <c r="C74" s="129">
        <v>14.728125</v>
      </c>
      <c r="D74" s="105">
        <v>338.54166666666669</v>
      </c>
    </row>
    <row r="75" spans="1:4" s="1" customFormat="1" x14ac:dyDescent="0.25">
      <c r="A75" s="10">
        <v>42439</v>
      </c>
      <c r="B75" s="105">
        <v>1385.9375</v>
      </c>
      <c r="C75" s="129">
        <v>15.544791666666663</v>
      </c>
      <c r="D75" s="105">
        <v>503.4375</v>
      </c>
    </row>
    <row r="76" spans="1:4" s="1" customFormat="1" x14ac:dyDescent="0.25">
      <c r="A76" s="10">
        <v>42440</v>
      </c>
      <c r="B76" s="105">
        <v>1171.1458333333333</v>
      </c>
      <c r="C76" s="129">
        <v>15.811458333333327</v>
      </c>
      <c r="D76" s="105">
        <v>696.97916666666663</v>
      </c>
    </row>
    <row r="77" spans="1:4" s="1" customFormat="1" x14ac:dyDescent="0.25">
      <c r="A77" s="10">
        <v>42441</v>
      </c>
      <c r="B77" s="105">
        <v>956.13541666666663</v>
      </c>
      <c r="C77" s="129">
        <v>15.648958333333331</v>
      </c>
      <c r="D77" s="105">
        <v>760.10416666666663</v>
      </c>
    </row>
    <row r="78" spans="1:4" s="1" customFormat="1" x14ac:dyDescent="0.25">
      <c r="A78" s="10">
        <v>42442</v>
      </c>
      <c r="B78" s="105">
        <v>1019.7391304347826</v>
      </c>
      <c r="C78" s="129">
        <v>14.989130434782593</v>
      </c>
      <c r="D78" s="105">
        <v>576.63043478260875</v>
      </c>
    </row>
    <row r="79" spans="1:4" s="1" customFormat="1" x14ac:dyDescent="0.25">
      <c r="A79" s="10">
        <v>42443</v>
      </c>
      <c r="B79" s="105">
        <v>1353.4375</v>
      </c>
      <c r="C79" s="129">
        <v>14.496875000000001</v>
      </c>
      <c r="D79" s="105">
        <v>371.66666666666669</v>
      </c>
    </row>
    <row r="80" spans="1:4" s="1" customFormat="1" x14ac:dyDescent="0.25">
      <c r="A80" s="10">
        <v>42444</v>
      </c>
      <c r="B80" s="105">
        <v>1559.375</v>
      </c>
      <c r="C80" s="129">
        <v>14.916666666666673</v>
      </c>
      <c r="D80" s="105">
        <v>313.4375</v>
      </c>
    </row>
    <row r="81" spans="1:4" s="1" customFormat="1" x14ac:dyDescent="0.25">
      <c r="A81" s="10">
        <v>42445</v>
      </c>
      <c r="B81" s="105">
        <v>1919.6875</v>
      </c>
      <c r="C81" s="129">
        <v>15.327083333333327</v>
      </c>
      <c r="D81" s="105">
        <v>216.45833333333334</v>
      </c>
    </row>
    <row r="82" spans="1:4" s="1" customFormat="1" x14ac:dyDescent="0.25">
      <c r="A82" s="10">
        <v>42446</v>
      </c>
      <c r="B82" s="105">
        <v>1819.0625</v>
      </c>
      <c r="C82" s="129">
        <v>16.266315789473712</v>
      </c>
      <c r="D82" s="105">
        <v>396.63157894736844</v>
      </c>
    </row>
    <row r="83" spans="1:4" s="1" customFormat="1" x14ac:dyDescent="0.25">
      <c r="A83" s="10">
        <v>42447</v>
      </c>
      <c r="B83" s="105">
        <v>1476.0416666666667</v>
      </c>
      <c r="C83" s="129">
        <v>17.781250000000004</v>
      </c>
      <c r="D83" s="105">
        <v>623.4375</v>
      </c>
    </row>
    <row r="84" spans="1:4" s="1" customFormat="1" x14ac:dyDescent="0.25">
      <c r="A84" s="10">
        <v>42448</v>
      </c>
      <c r="B84" s="105">
        <v>1105.8125</v>
      </c>
      <c r="C84" s="129">
        <v>18.771874999999998</v>
      </c>
      <c r="D84" s="105">
        <v>781.14583333333337</v>
      </c>
    </row>
    <row r="85" spans="1:4" s="1" customFormat="1" x14ac:dyDescent="0.25">
      <c r="A85" s="10">
        <v>42449</v>
      </c>
      <c r="B85" s="105">
        <v>818.77083333333337</v>
      </c>
      <c r="C85" s="129">
        <v>19.308333333333334</v>
      </c>
      <c r="D85" s="105">
        <v>898.95833333333337</v>
      </c>
    </row>
    <row r="86" spans="1:4" s="1" customFormat="1" x14ac:dyDescent="0.25">
      <c r="A86" s="10">
        <v>42450</v>
      </c>
      <c r="B86" s="105">
        <v>615.01041666666663</v>
      </c>
      <c r="C86" s="129">
        <v>19.312499999999996</v>
      </c>
      <c r="D86" s="105">
        <v>1010</v>
      </c>
    </row>
    <row r="87" spans="1:4" s="1" customFormat="1" x14ac:dyDescent="0.25">
      <c r="A87" s="10">
        <v>42451</v>
      </c>
      <c r="B87" s="105">
        <v>506.77083333333331</v>
      </c>
      <c r="C87" s="129">
        <v>18.3</v>
      </c>
      <c r="D87" s="105">
        <v>1099.4791666666667</v>
      </c>
    </row>
    <row r="88" spans="1:4" s="1" customFormat="1" x14ac:dyDescent="0.25">
      <c r="A88" s="10">
        <v>42452</v>
      </c>
      <c r="B88" s="105">
        <v>448.5</v>
      </c>
      <c r="C88" s="129">
        <v>17.511458333333341</v>
      </c>
      <c r="D88" s="105">
        <v>1182.9166666666667</v>
      </c>
    </row>
    <row r="89" spans="1:4" s="1" customFormat="1" x14ac:dyDescent="0.25">
      <c r="A89" s="10">
        <v>42453</v>
      </c>
      <c r="B89" s="105">
        <v>408.3125</v>
      </c>
      <c r="C89" s="129">
        <v>17.564583333333335</v>
      </c>
      <c r="D89" s="105">
        <v>1273.5416666666667</v>
      </c>
    </row>
    <row r="90" spans="1:4" s="1" customFormat="1" x14ac:dyDescent="0.25">
      <c r="A90" s="10">
        <v>42454</v>
      </c>
      <c r="B90" s="105">
        <v>368.30208333333331</v>
      </c>
      <c r="C90" s="129">
        <v>18.053124999999998</v>
      </c>
      <c r="D90" s="105">
        <v>1393.8541666666667</v>
      </c>
    </row>
    <row r="91" spans="1:4" s="1" customFormat="1" x14ac:dyDescent="0.25">
      <c r="A91" s="10">
        <v>42455</v>
      </c>
      <c r="B91" s="105">
        <v>329.875</v>
      </c>
      <c r="C91" s="129">
        <v>18.207291666666666</v>
      </c>
      <c r="D91" s="105">
        <v>1465</v>
      </c>
    </row>
    <row r="92" spans="1:4" s="1" customFormat="1" x14ac:dyDescent="0.25">
      <c r="A92" s="10">
        <v>42456</v>
      </c>
      <c r="B92" s="105">
        <v>304.5625</v>
      </c>
      <c r="C92" s="129">
        <v>18.709375000000005</v>
      </c>
      <c r="D92" s="105">
        <v>1547.9166666666667</v>
      </c>
    </row>
    <row r="93" spans="1:4" s="1" customFormat="1" x14ac:dyDescent="0.25">
      <c r="A93" s="10">
        <v>42457</v>
      </c>
      <c r="B93" s="105">
        <v>280.65625</v>
      </c>
      <c r="C93" s="129">
        <v>18.442708333333336</v>
      </c>
      <c r="D93" s="105">
        <v>1654.6875</v>
      </c>
    </row>
    <row r="94" spans="1:4" s="1" customFormat="1" x14ac:dyDescent="0.25">
      <c r="A94" s="10">
        <v>42458</v>
      </c>
      <c r="B94" s="105">
        <v>260.27083333333331</v>
      </c>
      <c r="C94" s="129">
        <v>17.491666666666671</v>
      </c>
      <c r="D94" s="105">
        <v>1764.8958333333333</v>
      </c>
    </row>
    <row r="95" spans="1:4" s="1" customFormat="1" x14ac:dyDescent="0.25">
      <c r="A95" s="10">
        <v>42459</v>
      </c>
      <c r="B95" s="105">
        <v>246.8125</v>
      </c>
      <c r="C95" s="129">
        <v>17.444791666666667</v>
      </c>
      <c r="D95" s="105">
        <v>1794.0625</v>
      </c>
    </row>
    <row r="96" spans="1:4" s="1" customFormat="1" x14ac:dyDescent="0.25">
      <c r="A96" s="10">
        <v>42460</v>
      </c>
      <c r="B96" s="105">
        <v>235.25</v>
      </c>
      <c r="C96" s="129">
        <v>17.939583333333342</v>
      </c>
      <c r="D96" s="105">
        <v>1749.8958333333333</v>
      </c>
    </row>
    <row r="97" spans="1:4" s="1" customFormat="1" x14ac:dyDescent="0.25">
      <c r="A97" s="10">
        <v>42461</v>
      </c>
      <c r="B97" s="105">
        <v>225.5625</v>
      </c>
      <c r="C97" s="129">
        <v>18.566666666666659</v>
      </c>
      <c r="D97" s="105">
        <v>1596.0416666666667</v>
      </c>
    </row>
    <row r="98" spans="1:4" s="1" customFormat="1" x14ac:dyDescent="0.25">
      <c r="A98" s="10">
        <v>42462</v>
      </c>
      <c r="B98" s="105">
        <v>208.72916666666666</v>
      </c>
      <c r="C98" s="129">
        <v>19.34375</v>
      </c>
      <c r="D98" s="105">
        <v>1648.5416666666667</v>
      </c>
    </row>
    <row r="99" spans="1:4" s="1" customFormat="1" x14ac:dyDescent="0.25">
      <c r="A99" s="10">
        <v>42463</v>
      </c>
      <c r="B99" s="105">
        <v>187.04166666666666</v>
      </c>
      <c r="C99" s="129">
        <v>20.143750000000001</v>
      </c>
      <c r="D99" s="105">
        <v>1741.9791666666667</v>
      </c>
    </row>
    <row r="100" spans="1:4" s="1" customFormat="1" x14ac:dyDescent="0.25">
      <c r="A100" s="10">
        <v>42464</v>
      </c>
      <c r="B100" s="105">
        <v>167.86458333333334</v>
      </c>
      <c r="C100" s="129">
        <v>20.110416666666662</v>
      </c>
      <c r="D100" s="105">
        <v>1820.7291666666667</v>
      </c>
    </row>
    <row r="101" spans="1:4" s="1" customFormat="1" x14ac:dyDescent="0.25">
      <c r="A101" s="10">
        <v>42465</v>
      </c>
      <c r="B101" s="105">
        <v>160.34375</v>
      </c>
      <c r="C101" s="129">
        <v>19.971874999999994</v>
      </c>
      <c r="D101" s="105">
        <v>1860.5208333333333</v>
      </c>
    </row>
    <row r="102" spans="1:4" s="1" customFormat="1" x14ac:dyDescent="0.25">
      <c r="A102" s="10">
        <v>42466</v>
      </c>
      <c r="B102" s="105">
        <v>166.33333333333334</v>
      </c>
      <c r="C102" s="129">
        <v>20.545833333333331</v>
      </c>
      <c r="D102" s="105">
        <v>1813.4375</v>
      </c>
    </row>
    <row r="103" spans="1:4" s="1" customFormat="1" x14ac:dyDescent="0.25">
      <c r="A103" s="10">
        <v>42467</v>
      </c>
      <c r="B103" s="105">
        <v>175.66666666666666</v>
      </c>
      <c r="C103" s="129">
        <v>21.104166666666671</v>
      </c>
      <c r="D103" s="105">
        <v>1841.9791666666667</v>
      </c>
    </row>
    <row r="104" spans="1:4" s="1" customFormat="1" x14ac:dyDescent="0.25">
      <c r="A104" s="10">
        <v>42468</v>
      </c>
      <c r="B104" s="105">
        <v>174.19791666666666</v>
      </c>
      <c r="C104" s="129">
        <v>20.622916666666669</v>
      </c>
      <c r="D104" s="105">
        <v>1951.9791666666667</v>
      </c>
    </row>
    <row r="105" spans="1:4" s="1" customFormat="1" x14ac:dyDescent="0.25">
      <c r="A105" s="10">
        <v>42469</v>
      </c>
      <c r="B105" s="105">
        <v>197.10416666666666</v>
      </c>
      <c r="C105" s="129">
        <v>19.946874999999995</v>
      </c>
      <c r="D105" s="105">
        <v>1900.9375</v>
      </c>
    </row>
    <row r="106" spans="1:4" s="1" customFormat="1" x14ac:dyDescent="0.25">
      <c r="A106" s="10">
        <v>42470</v>
      </c>
      <c r="B106" s="105">
        <v>213.63541666666666</v>
      </c>
      <c r="C106" s="129">
        <v>19.222916666666659</v>
      </c>
      <c r="D106" s="105">
        <v>1814.375</v>
      </c>
    </row>
    <row r="107" spans="1:4" s="1" customFormat="1" x14ac:dyDescent="0.25">
      <c r="A107" s="10">
        <v>42471</v>
      </c>
      <c r="B107" s="105">
        <v>291.53125</v>
      </c>
      <c r="C107" s="129">
        <v>19.69166666666667</v>
      </c>
      <c r="D107" s="105">
        <v>1505</v>
      </c>
    </row>
    <row r="108" spans="1:4" s="1" customFormat="1" x14ac:dyDescent="0.25">
      <c r="A108" s="10">
        <v>42472</v>
      </c>
      <c r="B108" s="105">
        <v>314.33333333333331</v>
      </c>
      <c r="C108" s="129">
        <v>19.926041666666663</v>
      </c>
      <c r="D108" s="105">
        <v>1381.25</v>
      </c>
    </row>
    <row r="109" spans="1:4" s="1" customFormat="1" x14ac:dyDescent="0.25">
      <c r="A109" s="10">
        <v>42473</v>
      </c>
      <c r="B109" s="105">
        <v>280.80208333333331</v>
      </c>
      <c r="C109" s="129">
        <v>20.084374999999998</v>
      </c>
      <c r="D109" s="105">
        <v>1338.6458333333333</v>
      </c>
    </row>
    <row r="110" spans="1:4" s="1" customFormat="1" x14ac:dyDescent="0.25">
      <c r="A110" s="10">
        <v>42474</v>
      </c>
      <c r="B110" s="105">
        <v>263.40625</v>
      </c>
      <c r="C110" s="129">
        <v>20.051041666666659</v>
      </c>
      <c r="D110" s="105">
        <v>1435</v>
      </c>
    </row>
    <row r="111" spans="1:4" s="1" customFormat="1" x14ac:dyDescent="0.25">
      <c r="A111" s="10">
        <v>42475</v>
      </c>
      <c r="B111" s="105">
        <v>266.48958333333331</v>
      </c>
      <c r="C111" s="129">
        <v>18.638541666666665</v>
      </c>
      <c r="D111" s="105">
        <v>1540.625</v>
      </c>
    </row>
    <row r="112" spans="1:4" s="1" customFormat="1" x14ac:dyDescent="0.25">
      <c r="A112" s="10">
        <v>42476</v>
      </c>
      <c r="B112" s="105">
        <v>248.44791666666666</v>
      </c>
      <c r="C112" s="129">
        <v>18.509374999999995</v>
      </c>
      <c r="D112" s="105">
        <v>1745.4166666666667</v>
      </c>
    </row>
    <row r="113" spans="1:4" s="1" customFormat="1" x14ac:dyDescent="0.25">
      <c r="A113" s="10">
        <v>42477</v>
      </c>
      <c r="B113" s="105">
        <v>233.83333333333334</v>
      </c>
      <c r="C113" s="129">
        <v>20.029166666666665</v>
      </c>
      <c r="D113" s="105">
        <v>1785.5208333333333</v>
      </c>
    </row>
    <row r="114" spans="1:4" s="1" customFormat="1" x14ac:dyDescent="0.25">
      <c r="A114" s="10">
        <v>42478</v>
      </c>
      <c r="B114" s="105">
        <v>218.41666666666666</v>
      </c>
      <c r="C114" s="129">
        <v>21.603124999999991</v>
      </c>
      <c r="D114" s="105">
        <v>1891.25</v>
      </c>
    </row>
    <row r="115" spans="1:4" s="1" customFormat="1" x14ac:dyDescent="0.25">
      <c r="A115" s="10">
        <v>42479</v>
      </c>
      <c r="B115" s="105">
        <v>202.45833333333334</v>
      </c>
      <c r="C115" s="129">
        <v>22.469791666666669</v>
      </c>
      <c r="D115" s="105">
        <v>1903.0208333333333</v>
      </c>
    </row>
    <row r="116" spans="1:4" s="1" customFormat="1" x14ac:dyDescent="0.25">
      <c r="A116" s="10">
        <v>42480</v>
      </c>
      <c r="B116" s="105">
        <v>197.80208333333334</v>
      </c>
      <c r="C116" s="129">
        <v>22.551041666666674</v>
      </c>
      <c r="D116" s="105">
        <v>1884.0625</v>
      </c>
    </row>
    <row r="117" spans="1:4" s="1" customFormat="1" x14ac:dyDescent="0.25">
      <c r="A117" s="10">
        <v>42481</v>
      </c>
      <c r="B117" s="105">
        <v>185.09375</v>
      </c>
      <c r="C117" s="129">
        <v>22.641666666666666</v>
      </c>
      <c r="D117" s="105">
        <v>1857.1875</v>
      </c>
    </row>
    <row r="118" spans="1:4" s="1" customFormat="1" x14ac:dyDescent="0.25">
      <c r="A118" s="10">
        <v>42482</v>
      </c>
      <c r="B118" s="105">
        <v>167.78125</v>
      </c>
      <c r="C118" s="129">
        <v>21.133333333333344</v>
      </c>
      <c r="D118" s="105">
        <v>2020.3125</v>
      </c>
    </row>
    <row r="119" spans="1:4" s="1" customFormat="1" x14ac:dyDescent="0.25">
      <c r="A119" s="10">
        <v>42483</v>
      </c>
      <c r="B119" s="105">
        <v>154.04166666666666</v>
      </c>
      <c r="C119" s="129">
        <v>20.253125000000001</v>
      </c>
      <c r="D119" s="105">
        <v>2023.3333333333333</v>
      </c>
    </row>
    <row r="120" spans="1:4" s="1" customFormat="1" x14ac:dyDescent="0.25">
      <c r="A120" s="10">
        <v>42484</v>
      </c>
      <c r="B120" s="105">
        <v>143.05208333333334</v>
      </c>
      <c r="C120" s="129">
        <v>20.470833333333342</v>
      </c>
      <c r="D120" s="105">
        <v>2012.6041666666667</v>
      </c>
    </row>
    <row r="121" spans="1:4" s="1" customFormat="1" x14ac:dyDescent="0.25">
      <c r="A121" s="10">
        <v>42485</v>
      </c>
      <c r="B121" s="105">
        <v>137.05208333333334</v>
      </c>
      <c r="C121" s="129">
        <v>18.969791666666666</v>
      </c>
      <c r="D121" s="105">
        <v>2107.6041666666665</v>
      </c>
    </row>
    <row r="122" spans="1:4" s="1" customFormat="1" x14ac:dyDescent="0.25">
      <c r="A122" s="10">
        <v>42486</v>
      </c>
      <c r="B122" s="105">
        <v>132.40625</v>
      </c>
      <c r="C122" s="129">
        <v>18.439583333333328</v>
      </c>
      <c r="D122" s="105">
        <v>2071.4583333333335</v>
      </c>
    </row>
    <row r="123" spans="1:4" s="1" customFormat="1" x14ac:dyDescent="0.25">
      <c r="A123" s="10">
        <v>42487</v>
      </c>
      <c r="B123" s="105">
        <v>128.69791666666666</v>
      </c>
      <c r="C123" s="129">
        <v>18.557291666666668</v>
      </c>
      <c r="D123" s="105">
        <v>2103.0208333333335</v>
      </c>
    </row>
    <row r="124" spans="1:4" s="1" customFormat="1" x14ac:dyDescent="0.25">
      <c r="A124" s="10">
        <v>42488</v>
      </c>
      <c r="B124" s="105">
        <v>123.44791666666667</v>
      </c>
      <c r="C124" s="129">
        <v>18.876041666666662</v>
      </c>
      <c r="D124" s="105">
        <v>2214.4791666666665</v>
      </c>
    </row>
    <row r="125" spans="1:4" s="1" customFormat="1" x14ac:dyDescent="0.25">
      <c r="A125" s="10">
        <v>42489</v>
      </c>
      <c r="B125" s="105">
        <v>112.38541666666667</v>
      </c>
      <c r="C125" s="129">
        <v>20.125000000000004</v>
      </c>
      <c r="D125" s="105">
        <v>2346.3541666666665</v>
      </c>
    </row>
    <row r="126" spans="1:4" s="1" customFormat="1" x14ac:dyDescent="0.25">
      <c r="A126" s="10">
        <v>42490</v>
      </c>
      <c r="B126" s="105">
        <v>105.97916666666667</v>
      </c>
      <c r="C126" s="129">
        <v>19.779166666666665</v>
      </c>
      <c r="D126" s="105">
        <v>2337.3958333333335</v>
      </c>
    </row>
    <row r="127" spans="1:4" s="1" customFormat="1" x14ac:dyDescent="0.25">
      <c r="A127" s="10">
        <v>42491</v>
      </c>
      <c r="B127" s="105">
        <v>108.86458333333333</v>
      </c>
      <c r="C127" s="129">
        <v>20.720833333333335</v>
      </c>
      <c r="D127" s="105">
        <v>2040</v>
      </c>
    </row>
    <row r="128" spans="1:4" s="1" customFormat="1" x14ac:dyDescent="0.25">
      <c r="A128" s="10">
        <v>42492</v>
      </c>
      <c r="B128" s="105">
        <v>122.05208333333333</v>
      </c>
      <c r="C128" s="129">
        <v>21.943750000000005</v>
      </c>
      <c r="D128" s="105">
        <v>1941.4583333333333</v>
      </c>
    </row>
    <row r="129" spans="1:4" s="1" customFormat="1" x14ac:dyDescent="0.25">
      <c r="A129" s="10">
        <v>42493</v>
      </c>
      <c r="B129" s="105">
        <v>135.42708333333334</v>
      </c>
      <c r="C129" s="129">
        <v>22.274999999999995</v>
      </c>
      <c r="D129" s="105">
        <v>1843.2291666666667</v>
      </c>
    </row>
    <row r="130" spans="1:4" s="1" customFormat="1" x14ac:dyDescent="0.25">
      <c r="A130" s="10">
        <v>42494</v>
      </c>
      <c r="B130" s="105">
        <v>136.02083333333334</v>
      </c>
      <c r="C130" s="129">
        <v>21.952083333333334</v>
      </c>
      <c r="D130" s="105">
        <v>1892.2916666666667</v>
      </c>
    </row>
    <row r="131" spans="1:4" s="1" customFormat="1" x14ac:dyDescent="0.25">
      <c r="A131" s="10">
        <v>42495</v>
      </c>
      <c r="B131" s="105">
        <v>132.10416666666666</v>
      </c>
      <c r="C131" s="129">
        <v>20.901041666666675</v>
      </c>
      <c r="D131" s="105">
        <v>1965.5208333333333</v>
      </c>
    </row>
    <row r="132" spans="1:4" s="1" customFormat="1" x14ac:dyDescent="0.25">
      <c r="A132" s="10">
        <v>42496</v>
      </c>
      <c r="B132" s="105">
        <v>115.38541666666667</v>
      </c>
      <c r="C132" s="129">
        <v>19.38645833333333</v>
      </c>
      <c r="D132" s="105">
        <v>2269.2708333333335</v>
      </c>
    </row>
    <row r="133" spans="1:4" s="1" customFormat="1" x14ac:dyDescent="0.25">
      <c r="A133" s="10">
        <v>42497</v>
      </c>
      <c r="B133" s="105">
        <v>112.09375</v>
      </c>
      <c r="C133" s="129">
        <v>18.933333333333334</v>
      </c>
      <c r="D133" s="105">
        <v>2415.7291666666665</v>
      </c>
    </row>
    <row r="134" spans="1:4" s="1" customFormat="1" x14ac:dyDescent="0.25">
      <c r="A134" s="10">
        <v>42498</v>
      </c>
      <c r="B134" s="105">
        <v>115.40625</v>
      </c>
      <c r="C134" s="129">
        <v>20.037499999999998</v>
      </c>
      <c r="D134" s="105">
        <v>2312.9166666666665</v>
      </c>
    </row>
    <row r="135" spans="1:4" s="1" customFormat="1" x14ac:dyDescent="0.25">
      <c r="A135" s="10">
        <v>42499</v>
      </c>
      <c r="B135" s="105">
        <v>126.625</v>
      </c>
      <c r="C135" s="129">
        <v>21.724999999999994</v>
      </c>
      <c r="D135" s="105">
        <v>1881.1458333333333</v>
      </c>
    </row>
    <row r="136" spans="1:4" s="1" customFormat="1" x14ac:dyDescent="0.25">
      <c r="A136" s="10">
        <v>42500</v>
      </c>
      <c r="B136" s="105">
        <v>138.94791666666666</v>
      </c>
      <c r="C136" s="129">
        <v>22.573958333333334</v>
      </c>
      <c r="D136" s="105">
        <v>1813.5416666666667</v>
      </c>
    </row>
    <row r="137" spans="1:4" s="1" customFormat="1" x14ac:dyDescent="0.25">
      <c r="A137" s="10">
        <v>42501</v>
      </c>
      <c r="B137" s="105">
        <v>144.70833333333334</v>
      </c>
      <c r="C137" s="129">
        <v>23.577083333333338</v>
      </c>
      <c r="D137" s="105">
        <v>1762.2916666666667</v>
      </c>
    </row>
    <row r="138" spans="1:4" s="1" customFormat="1" x14ac:dyDescent="0.25">
      <c r="A138" s="10">
        <v>42502</v>
      </c>
      <c r="B138" s="105">
        <v>138.33333333333334</v>
      </c>
      <c r="C138" s="129">
        <v>24.348958333333325</v>
      </c>
      <c r="D138" s="105">
        <v>1843.2291666666667</v>
      </c>
    </row>
    <row r="139" spans="1:4" s="1" customFormat="1" x14ac:dyDescent="0.25">
      <c r="A139" s="10">
        <v>42503</v>
      </c>
      <c r="B139" s="105">
        <v>133.39583333333334</v>
      </c>
      <c r="C139" s="129">
        <v>24.556249999999995</v>
      </c>
      <c r="D139" s="105">
        <v>1968.1914893617022</v>
      </c>
    </row>
    <row r="140" spans="1:4" s="1" customFormat="1" x14ac:dyDescent="0.25">
      <c r="A140" s="10">
        <v>42504</v>
      </c>
      <c r="B140" s="105">
        <v>127.88541666666667</v>
      </c>
      <c r="C140" s="129">
        <v>23.827083333333334</v>
      </c>
      <c r="D140" s="105">
        <v>2104.4791666666665</v>
      </c>
    </row>
    <row r="141" spans="1:4" s="1" customFormat="1" x14ac:dyDescent="0.25">
      <c r="A141" s="10">
        <v>42505</v>
      </c>
      <c r="B141" s="105">
        <v>126.02083333333333</v>
      </c>
      <c r="C141" s="129">
        <v>23.392708333333331</v>
      </c>
      <c r="D141" s="105">
        <v>2199.8958333333335</v>
      </c>
    </row>
    <row r="142" spans="1:4" s="1" customFormat="1" x14ac:dyDescent="0.25">
      <c r="A142" s="10">
        <v>42506</v>
      </c>
      <c r="B142" s="105">
        <v>121.67708333333333</v>
      </c>
      <c r="C142" s="129">
        <v>23.306250000000002</v>
      </c>
      <c r="D142" s="105">
        <v>2205.625</v>
      </c>
    </row>
    <row r="143" spans="1:4" s="1" customFormat="1" x14ac:dyDescent="0.25">
      <c r="A143" s="10">
        <v>42507</v>
      </c>
      <c r="B143" s="105">
        <v>119.27083333333333</v>
      </c>
      <c r="C143" s="129">
        <v>23.393750000000001</v>
      </c>
      <c r="D143" s="105">
        <v>2277.3958333333335</v>
      </c>
    </row>
    <row r="144" spans="1:4" s="1" customFormat="1" x14ac:dyDescent="0.25">
      <c r="A144" s="10">
        <v>42508</v>
      </c>
      <c r="B144" s="105">
        <v>112.78125</v>
      </c>
      <c r="C144" s="129">
        <v>24.306250000000002</v>
      </c>
      <c r="D144" s="105">
        <v>2391.4583333333335</v>
      </c>
    </row>
    <row r="145" spans="1:4" s="1" customFormat="1" x14ac:dyDescent="0.25">
      <c r="A145" s="10">
        <v>42509</v>
      </c>
      <c r="B145" s="105">
        <v>104.82291666666667</v>
      </c>
      <c r="C145" s="129">
        <v>24.453125</v>
      </c>
      <c r="D145" s="105">
        <v>2499.8958333333335</v>
      </c>
    </row>
    <row r="146" spans="1:4" s="1" customFormat="1" x14ac:dyDescent="0.25">
      <c r="A146" s="10">
        <v>42510</v>
      </c>
      <c r="B146" s="105">
        <v>101.70833333333333</v>
      </c>
      <c r="C146" s="129">
        <v>21.66354166666666</v>
      </c>
      <c r="D146" s="105">
        <v>2518.4375</v>
      </c>
    </row>
    <row r="147" spans="1:4" s="1" customFormat="1" x14ac:dyDescent="0.25">
      <c r="A147" s="10">
        <v>42511</v>
      </c>
      <c r="B147" s="105">
        <v>102.16666666666667</v>
      </c>
      <c r="C147" s="129">
        <v>19.898958333333336</v>
      </c>
      <c r="D147" s="105">
        <v>2368.9583333333335</v>
      </c>
    </row>
    <row r="148" spans="1:4" s="1" customFormat="1" x14ac:dyDescent="0.25">
      <c r="A148" s="10">
        <v>42512</v>
      </c>
      <c r="B148" s="105">
        <v>105.25</v>
      </c>
      <c r="C148" s="129">
        <v>20.137499999999992</v>
      </c>
      <c r="D148" s="105">
        <v>2226.3541666666665</v>
      </c>
    </row>
    <row r="149" spans="1:4" s="1" customFormat="1" x14ac:dyDescent="0.25">
      <c r="A149" s="10">
        <v>42513</v>
      </c>
      <c r="B149" s="105">
        <v>107.72916666666667</v>
      </c>
      <c r="C149" s="129">
        <v>20.769791666666663</v>
      </c>
      <c r="D149" s="105">
        <v>1990.5208333333333</v>
      </c>
    </row>
    <row r="150" spans="1:4" s="1" customFormat="1" x14ac:dyDescent="0.25">
      <c r="A150" s="10">
        <v>42514</v>
      </c>
      <c r="B150" s="105">
        <v>106.98958333333333</v>
      </c>
      <c r="C150" s="129">
        <v>21.083333333333339</v>
      </c>
      <c r="D150" s="105">
        <v>1854.0625</v>
      </c>
    </row>
    <row r="151" spans="1:4" s="1" customFormat="1" x14ac:dyDescent="0.25">
      <c r="A151" s="10">
        <v>42515</v>
      </c>
      <c r="B151" s="105">
        <v>114.78125</v>
      </c>
      <c r="C151" s="129">
        <v>21.741666666666671</v>
      </c>
      <c r="D151" s="105">
        <v>1702.2916666666667</v>
      </c>
    </row>
    <row r="152" spans="1:4" s="1" customFormat="1" x14ac:dyDescent="0.25">
      <c r="A152" s="10">
        <v>42516</v>
      </c>
      <c r="B152" s="105">
        <v>134.08333333333334</v>
      </c>
      <c r="C152" s="129">
        <v>22.525000000000002</v>
      </c>
      <c r="D152" s="105">
        <v>1501.2941176470588</v>
      </c>
    </row>
    <row r="153" spans="1:4" s="1" customFormat="1" x14ac:dyDescent="0.25">
      <c r="A153" s="10">
        <v>42517</v>
      </c>
      <c r="B153" s="105">
        <v>145.90625</v>
      </c>
      <c r="C153" s="129">
        <v>23.385416666666661</v>
      </c>
      <c r="D153" s="105">
        <v>1497.6404494382023</v>
      </c>
    </row>
    <row r="154" spans="1:4" s="1" customFormat="1" x14ac:dyDescent="0.25">
      <c r="A154" s="10">
        <v>42518</v>
      </c>
      <c r="B154" s="105">
        <v>140.10416666666666</v>
      </c>
      <c r="C154" s="129">
        <v>23.633333333333329</v>
      </c>
      <c r="D154" s="105">
        <v>1717.0833333333333</v>
      </c>
    </row>
    <row r="155" spans="1:4" s="1" customFormat="1" x14ac:dyDescent="0.25">
      <c r="A155" s="10">
        <v>42519</v>
      </c>
      <c r="B155" s="105">
        <v>122.59375</v>
      </c>
      <c r="C155" s="129">
        <v>24.333333333333332</v>
      </c>
      <c r="D155" s="105">
        <v>1856.7777777777778</v>
      </c>
    </row>
    <row r="156" spans="1:4" s="1" customFormat="1" x14ac:dyDescent="0.25">
      <c r="A156" s="10">
        <v>42520</v>
      </c>
      <c r="B156" s="105">
        <v>113.625</v>
      </c>
      <c r="C156" s="129">
        <v>24.946874999999991</v>
      </c>
      <c r="D156" s="105">
        <v>1915</v>
      </c>
    </row>
    <row r="157" spans="1:4" s="1" customFormat="1" x14ac:dyDescent="0.25">
      <c r="A157" s="10">
        <v>42521</v>
      </c>
      <c r="B157" s="105">
        <v>107.88541666666667</v>
      </c>
      <c r="C157" s="129">
        <v>25.838541666666661</v>
      </c>
      <c r="D157" s="105">
        <v>1921.0112359550562</v>
      </c>
    </row>
    <row r="158" spans="1:4" s="1" customFormat="1" x14ac:dyDescent="0.25">
      <c r="A158" s="10">
        <v>42522</v>
      </c>
      <c r="B158" s="105">
        <v>104.60416666666667</v>
      </c>
      <c r="C158" s="129">
        <v>26.75</v>
      </c>
      <c r="D158" s="105">
        <v>1902.8235294117646</v>
      </c>
    </row>
    <row r="159" spans="1:4" s="1" customFormat="1" x14ac:dyDescent="0.25">
      <c r="A159" s="10">
        <v>42523</v>
      </c>
      <c r="B159" s="105">
        <v>102.25</v>
      </c>
      <c r="C159" s="129">
        <v>26.813541666666666</v>
      </c>
      <c r="D159" s="105">
        <v>1857.0114942528735</v>
      </c>
    </row>
    <row r="160" spans="1:4" s="1" customFormat="1" x14ac:dyDescent="0.25">
      <c r="A160" s="10">
        <v>42524</v>
      </c>
      <c r="B160" s="105">
        <v>102.08333333333333</v>
      </c>
      <c r="C160" s="129">
        <v>26.709375000000005</v>
      </c>
      <c r="D160" s="105">
        <v>1876.3095238095239</v>
      </c>
    </row>
    <row r="161" spans="1:4" s="1" customFormat="1" x14ac:dyDescent="0.25">
      <c r="A161" s="10">
        <v>42525</v>
      </c>
      <c r="B161" s="105">
        <v>95.729166666666671</v>
      </c>
      <c r="C161" s="129">
        <v>26.585416666666671</v>
      </c>
      <c r="D161" s="105">
        <v>1813.6046511627908</v>
      </c>
    </row>
    <row r="162" spans="1:4" s="1" customFormat="1" x14ac:dyDescent="0.25">
      <c r="A162" s="10">
        <v>42526</v>
      </c>
      <c r="B162" s="105">
        <v>92</v>
      </c>
      <c r="C162" s="129">
        <v>26.66354166666666</v>
      </c>
      <c r="D162" s="105">
        <v>1890.3488372093022</v>
      </c>
    </row>
    <row r="163" spans="1:4" s="1" customFormat="1" x14ac:dyDescent="0.25">
      <c r="A163" s="10">
        <v>42527</v>
      </c>
      <c r="B163" s="105">
        <v>95.75</v>
      </c>
      <c r="C163" s="129">
        <v>26.879166666666663</v>
      </c>
      <c r="D163" s="105">
        <v>1990.952380952381</v>
      </c>
    </row>
    <row r="164" spans="1:4" s="1" customFormat="1" x14ac:dyDescent="0.25">
      <c r="A164" s="10">
        <v>42528</v>
      </c>
      <c r="B164" s="105">
        <v>90.197916666666671</v>
      </c>
      <c r="C164" s="129">
        <v>27.068749999999991</v>
      </c>
      <c r="D164" s="105">
        <v>2013.9583333333333</v>
      </c>
    </row>
    <row r="165" spans="1:4" s="1" customFormat="1" x14ac:dyDescent="0.25">
      <c r="A165" s="10">
        <v>42529</v>
      </c>
      <c r="B165" s="105">
        <v>95.59375</v>
      </c>
      <c r="C165" s="129">
        <v>26.112500000000001</v>
      </c>
      <c r="D165" s="105">
        <v>1926.3541666666667</v>
      </c>
    </row>
    <row r="166" spans="1:4" s="1" customFormat="1" x14ac:dyDescent="0.25">
      <c r="A166" s="10">
        <v>42530</v>
      </c>
      <c r="B166" s="105">
        <v>93.645833333333329</v>
      </c>
      <c r="C166" s="129">
        <v>25.356250000000003</v>
      </c>
      <c r="D166" s="105">
        <v>1871.6666666666667</v>
      </c>
    </row>
    <row r="167" spans="1:4" s="1" customFormat="1" x14ac:dyDescent="0.25">
      <c r="A167" s="10">
        <v>42531</v>
      </c>
      <c r="B167" s="105">
        <v>95.989583333333329</v>
      </c>
      <c r="C167" s="129">
        <v>25.106250000000003</v>
      </c>
      <c r="D167" s="105">
        <v>1739.5604395604396</v>
      </c>
    </row>
    <row r="168" spans="1:4" s="1" customFormat="1" x14ac:dyDescent="0.25">
      <c r="A168" s="10">
        <v>42532</v>
      </c>
      <c r="B168" s="105">
        <v>97.833333333333329</v>
      </c>
      <c r="C168" s="129">
        <v>23.372916666666665</v>
      </c>
      <c r="D168" s="105">
        <v>1706.3541666666667</v>
      </c>
    </row>
    <row r="169" spans="1:4" s="1" customFormat="1" x14ac:dyDescent="0.25">
      <c r="A169" s="10">
        <v>42533</v>
      </c>
      <c r="B169" s="105">
        <v>95.427083333333329</v>
      </c>
      <c r="C169" s="129">
        <v>23.770833333333332</v>
      </c>
      <c r="D169" s="105">
        <v>1765.8333333333333</v>
      </c>
    </row>
    <row r="170" spans="1:4" s="1" customFormat="1" x14ac:dyDescent="0.25">
      <c r="A170" s="10">
        <v>42534</v>
      </c>
      <c r="B170" s="105">
        <v>95.052083333333329</v>
      </c>
      <c r="C170" s="129">
        <v>24.876041666666666</v>
      </c>
      <c r="D170" s="105">
        <v>1748.75</v>
      </c>
    </row>
    <row r="171" spans="1:4" s="1" customFormat="1" x14ac:dyDescent="0.25">
      <c r="A171" s="10">
        <v>42535</v>
      </c>
      <c r="B171" s="105">
        <v>95.21875</v>
      </c>
      <c r="C171" s="129">
        <v>24.097916666666652</v>
      </c>
      <c r="D171" s="105">
        <v>1670.1041666666667</v>
      </c>
    </row>
    <row r="172" spans="1:4" s="1" customFormat="1" x14ac:dyDescent="0.25">
      <c r="A172" s="10">
        <v>42536</v>
      </c>
      <c r="B172" s="105">
        <v>97.25</v>
      </c>
      <c r="C172" s="129">
        <v>22.827083333333338</v>
      </c>
      <c r="D172" s="105">
        <v>1444.5833333333333</v>
      </c>
    </row>
    <row r="173" spans="1:4" s="1" customFormat="1" x14ac:dyDescent="0.25">
      <c r="A173" s="10">
        <v>42537</v>
      </c>
      <c r="B173" s="105">
        <v>96</v>
      </c>
      <c r="C173" s="129">
        <v>22.522916666666664</v>
      </c>
      <c r="D173" s="105">
        <v>1440.1041666666667</v>
      </c>
    </row>
    <row r="174" spans="1:4" s="1" customFormat="1" x14ac:dyDescent="0.25">
      <c r="A174" s="10">
        <v>42538</v>
      </c>
      <c r="B174" s="105">
        <v>90.302083333333329</v>
      </c>
      <c r="C174" s="129">
        <v>23.716666666666665</v>
      </c>
      <c r="D174" s="105">
        <v>1669.5652173913043</v>
      </c>
    </row>
    <row r="175" spans="1:4" s="1" customFormat="1" x14ac:dyDescent="0.25">
      <c r="A175" s="10">
        <v>42539</v>
      </c>
      <c r="B175" s="105">
        <v>91.697916666666671</v>
      </c>
      <c r="C175" s="129">
        <v>23.793750000000003</v>
      </c>
      <c r="D175" s="105">
        <v>1641.2790697674418</v>
      </c>
    </row>
    <row r="176" spans="1:4" s="1" customFormat="1" x14ac:dyDescent="0.25">
      <c r="A176" s="10">
        <v>42540</v>
      </c>
      <c r="B176" s="105">
        <v>94.75</v>
      </c>
      <c r="C176" s="129">
        <v>24.241666666666674</v>
      </c>
      <c r="D176" s="105">
        <v>1591.2790697674418</v>
      </c>
    </row>
    <row r="177" spans="1:4" s="1" customFormat="1" x14ac:dyDescent="0.25">
      <c r="A177" s="10">
        <v>42541</v>
      </c>
      <c r="B177" s="105">
        <v>89.104166666666671</v>
      </c>
      <c r="C177" s="129">
        <v>24.855208333333334</v>
      </c>
      <c r="D177" s="105">
        <v>1519.4791666666667</v>
      </c>
    </row>
    <row r="178" spans="1:4" s="1" customFormat="1" x14ac:dyDescent="0.25">
      <c r="A178" s="10">
        <v>42542</v>
      </c>
      <c r="B178" s="105">
        <v>85.875</v>
      </c>
      <c r="C178" s="129">
        <v>25.105208333333334</v>
      </c>
      <c r="D178" s="105">
        <v>1520.6451612903227</v>
      </c>
    </row>
    <row r="179" spans="1:4" s="1" customFormat="1" x14ac:dyDescent="0.25">
      <c r="A179" s="10">
        <v>42543</v>
      </c>
      <c r="B179" s="105">
        <v>81.71875</v>
      </c>
      <c r="C179" s="129">
        <v>25.884374999999995</v>
      </c>
      <c r="D179" s="105">
        <v>1560.4166666666667</v>
      </c>
    </row>
    <row r="180" spans="1:4" s="1" customFormat="1" x14ac:dyDescent="0.25">
      <c r="A180" s="10">
        <v>42544</v>
      </c>
      <c r="B180" s="105">
        <v>83.625</v>
      </c>
      <c r="C180" s="129">
        <v>25.518750000000011</v>
      </c>
      <c r="D180" s="382"/>
    </row>
    <row r="181" spans="1:4" s="1" customFormat="1" x14ac:dyDescent="0.25">
      <c r="A181" s="10">
        <v>42545</v>
      </c>
      <c r="B181" s="105">
        <v>85.854166666666671</v>
      </c>
      <c r="C181" s="129">
        <v>25.335789473684208</v>
      </c>
      <c r="D181" s="105">
        <v>1574.6</v>
      </c>
    </row>
    <row r="182" spans="1:4" s="1" customFormat="1" x14ac:dyDescent="0.25">
      <c r="A182" s="10">
        <v>42546</v>
      </c>
      <c r="B182" s="105">
        <v>82.333333333333329</v>
      </c>
      <c r="C182" s="129">
        <v>25.269791666666663</v>
      </c>
      <c r="D182" s="105">
        <v>1705.2083333333333</v>
      </c>
    </row>
    <row r="183" spans="1:4" s="1" customFormat="1" x14ac:dyDescent="0.25">
      <c r="A183" s="10">
        <v>42547</v>
      </c>
      <c r="B183" s="105">
        <v>79.166666666666671</v>
      </c>
      <c r="C183" s="129">
        <v>26.202083333333345</v>
      </c>
      <c r="D183" s="105">
        <v>1889.1666666666667</v>
      </c>
    </row>
    <row r="184" spans="1:4" s="1" customFormat="1" x14ac:dyDescent="0.25">
      <c r="A184" s="10">
        <v>42548</v>
      </c>
      <c r="B184" s="105">
        <v>75.458333333333329</v>
      </c>
      <c r="C184" s="129">
        <v>26.907291666666662</v>
      </c>
      <c r="D184" s="105">
        <v>1939.5833333333333</v>
      </c>
    </row>
    <row r="185" spans="1:4" s="1" customFormat="1" x14ac:dyDescent="0.25">
      <c r="A185" s="10">
        <v>42549</v>
      </c>
      <c r="B185" s="105">
        <v>75</v>
      </c>
      <c r="C185" s="129">
        <v>27.659374999999997</v>
      </c>
      <c r="D185" s="105">
        <v>1952.6041666666667</v>
      </c>
    </row>
    <row r="186" spans="1:4" s="1" customFormat="1" x14ac:dyDescent="0.25">
      <c r="A186" s="10">
        <v>42550</v>
      </c>
      <c r="B186" s="105">
        <v>80.708333333333329</v>
      </c>
      <c r="C186" s="129">
        <v>27.899999999999995</v>
      </c>
      <c r="D186" s="105">
        <v>1698.3157894736842</v>
      </c>
    </row>
    <row r="187" spans="1:4" s="1" customFormat="1" x14ac:dyDescent="0.25">
      <c r="A187" s="10">
        <v>42551</v>
      </c>
      <c r="B187" s="105">
        <v>84.1875</v>
      </c>
      <c r="C187" s="129">
        <v>27.476041666666685</v>
      </c>
      <c r="D187" s="105">
        <v>1698.9411764705883</v>
      </c>
    </row>
    <row r="188" spans="1:4" s="1" customFormat="1" x14ac:dyDescent="0.25">
      <c r="A188" s="10">
        <v>42552</v>
      </c>
      <c r="B188" s="105">
        <v>76.78125</v>
      </c>
      <c r="C188" s="129">
        <v>28.096874999999997</v>
      </c>
      <c r="D188" s="105">
        <v>1800.1041666666667</v>
      </c>
    </row>
    <row r="189" spans="1:4" s="1" customFormat="1" x14ac:dyDescent="0.25">
      <c r="A189" s="10">
        <v>42553</v>
      </c>
      <c r="B189" s="105">
        <v>71.1875</v>
      </c>
      <c r="C189" s="129">
        <v>27.984375000000004</v>
      </c>
      <c r="D189" s="105">
        <v>1930.3125</v>
      </c>
    </row>
    <row r="190" spans="1:4" s="1" customFormat="1" x14ac:dyDescent="0.25">
      <c r="A190" s="10">
        <v>42554</v>
      </c>
      <c r="B190" s="105">
        <v>65.1875</v>
      </c>
      <c r="C190" s="129">
        <v>27.55416666666666</v>
      </c>
      <c r="D190" s="105">
        <v>1999.375</v>
      </c>
    </row>
    <row r="191" spans="1:4" s="1" customFormat="1" x14ac:dyDescent="0.25">
      <c r="A191" s="10">
        <v>42555</v>
      </c>
      <c r="B191" s="105">
        <v>63.520833333333336</v>
      </c>
      <c r="C191" s="129">
        <v>26.984374999999989</v>
      </c>
      <c r="D191" s="105">
        <v>2005</v>
      </c>
    </row>
    <row r="192" spans="1:4" s="1" customFormat="1" x14ac:dyDescent="0.25">
      <c r="A192" s="10">
        <v>42556</v>
      </c>
      <c r="B192" s="105">
        <v>66.177083333333329</v>
      </c>
      <c r="C192" s="129">
        <v>26.770833333333332</v>
      </c>
      <c r="D192" s="105">
        <v>1792.9166666666667</v>
      </c>
    </row>
    <row r="193" spans="1:4" s="1" customFormat="1" x14ac:dyDescent="0.25">
      <c r="A193" s="10">
        <v>42557</v>
      </c>
      <c r="B193" s="105">
        <v>69.65625</v>
      </c>
      <c r="C193" s="129">
        <v>26.273958333333336</v>
      </c>
      <c r="D193" s="105">
        <v>1630.3125</v>
      </c>
    </row>
    <row r="194" spans="1:4" s="1" customFormat="1" x14ac:dyDescent="0.25">
      <c r="A194" s="10">
        <v>42558</v>
      </c>
      <c r="B194" s="105">
        <v>72.166666666666671</v>
      </c>
      <c r="C194" s="129">
        <v>26.064583333333331</v>
      </c>
      <c r="D194" s="105">
        <v>1571.7241379310344</v>
      </c>
    </row>
    <row r="195" spans="1:4" s="1" customFormat="1" x14ac:dyDescent="0.25">
      <c r="A195" s="10">
        <v>42559</v>
      </c>
      <c r="B195" s="105">
        <v>69.645833333333329</v>
      </c>
      <c r="C195" s="129">
        <v>25.902083333333334</v>
      </c>
      <c r="D195" s="105">
        <v>1563.6458333333333</v>
      </c>
    </row>
    <row r="196" spans="1:4" s="1" customFormat="1" x14ac:dyDescent="0.25">
      <c r="A196" s="10">
        <v>42560</v>
      </c>
      <c r="B196" s="105">
        <v>70.375</v>
      </c>
      <c r="C196" s="129">
        <v>25.939583333333335</v>
      </c>
      <c r="D196" s="105">
        <v>1580.1075268817203</v>
      </c>
    </row>
    <row r="197" spans="1:4" s="1" customFormat="1" x14ac:dyDescent="0.25">
      <c r="A197" s="10">
        <v>42561</v>
      </c>
      <c r="B197" s="105">
        <v>72.625</v>
      </c>
      <c r="C197" s="129">
        <v>24.738541666666663</v>
      </c>
      <c r="D197" s="105">
        <v>1516.25</v>
      </c>
    </row>
    <row r="198" spans="1:4" s="1" customFormat="1" x14ac:dyDescent="0.25">
      <c r="A198" s="10">
        <v>42562</v>
      </c>
      <c r="B198" s="105">
        <v>82.53125</v>
      </c>
      <c r="C198" s="129">
        <v>24.729166666666657</v>
      </c>
      <c r="D198" s="105">
        <v>1282.0652173913043</v>
      </c>
    </row>
    <row r="199" spans="1:4" s="1" customFormat="1" x14ac:dyDescent="0.25">
      <c r="A199" s="10">
        <v>42563</v>
      </c>
      <c r="B199" s="105">
        <v>90.979166666666671</v>
      </c>
      <c r="C199" s="129">
        <v>25.327083333333324</v>
      </c>
      <c r="D199" s="105">
        <v>1157.3958333333333</v>
      </c>
    </row>
    <row r="200" spans="1:4" s="1" customFormat="1" x14ac:dyDescent="0.25">
      <c r="A200" s="10">
        <v>42564</v>
      </c>
      <c r="B200" s="105">
        <v>102.90625</v>
      </c>
      <c r="C200" s="129">
        <v>25.65625</v>
      </c>
      <c r="D200" s="105">
        <v>1075.4736842105262</v>
      </c>
    </row>
    <row r="201" spans="1:4" s="1" customFormat="1" x14ac:dyDescent="0.25">
      <c r="A201" s="10">
        <v>42565</v>
      </c>
      <c r="B201" s="105">
        <v>114.34375</v>
      </c>
      <c r="C201" s="129">
        <v>26.834374999999994</v>
      </c>
      <c r="D201" s="105">
        <v>1008.6770833333334</v>
      </c>
    </row>
    <row r="202" spans="1:4" s="1" customFormat="1" x14ac:dyDescent="0.25">
      <c r="A202" s="10">
        <v>42566</v>
      </c>
      <c r="B202" s="105">
        <v>103.79166666666667</v>
      </c>
      <c r="C202" s="129">
        <v>27.403125000000014</v>
      </c>
      <c r="D202" s="105">
        <v>1163.6458333333333</v>
      </c>
    </row>
    <row r="203" spans="1:4" s="1" customFormat="1" x14ac:dyDescent="0.25">
      <c r="A203" s="10">
        <v>42567</v>
      </c>
      <c r="B203" s="105">
        <v>93.6875</v>
      </c>
      <c r="C203" s="129">
        <v>27.328124999999989</v>
      </c>
      <c r="D203" s="105">
        <v>1259.0625</v>
      </c>
    </row>
    <row r="204" spans="1:4" s="1" customFormat="1" x14ac:dyDescent="0.25">
      <c r="A204" s="10">
        <v>42568</v>
      </c>
      <c r="B204" s="105">
        <v>82.052083333333329</v>
      </c>
      <c r="C204" s="129">
        <v>26.868750000000002</v>
      </c>
      <c r="D204" s="105">
        <v>1268.9583333333333</v>
      </c>
    </row>
    <row r="205" spans="1:4" s="1" customFormat="1" x14ac:dyDescent="0.25">
      <c r="A205" s="10">
        <v>42569</v>
      </c>
      <c r="B205" s="105">
        <v>77.78125</v>
      </c>
      <c r="C205" s="129">
        <v>25.984374999999996</v>
      </c>
      <c r="D205" s="105">
        <v>1281.875</v>
      </c>
    </row>
    <row r="206" spans="1:4" s="1" customFormat="1" x14ac:dyDescent="0.25">
      <c r="A206" s="10">
        <v>42570</v>
      </c>
      <c r="B206" s="105">
        <v>77.708333333333329</v>
      </c>
      <c r="C206" s="129">
        <v>25.311458333333331</v>
      </c>
      <c r="D206" s="105">
        <v>1214.375</v>
      </c>
    </row>
    <row r="207" spans="1:4" s="1" customFormat="1" x14ac:dyDescent="0.25">
      <c r="A207" s="10">
        <v>42571</v>
      </c>
      <c r="B207" s="105">
        <v>74.197916666666671</v>
      </c>
      <c r="C207" s="129">
        <v>25.278124999999999</v>
      </c>
      <c r="D207" s="105">
        <v>1289.0625</v>
      </c>
    </row>
    <row r="208" spans="1:4" s="1" customFormat="1" x14ac:dyDescent="0.25">
      <c r="A208" s="10">
        <v>42572</v>
      </c>
      <c r="B208" s="105">
        <v>72.125</v>
      </c>
      <c r="C208" s="129">
        <v>25.463541666666668</v>
      </c>
      <c r="D208" s="105">
        <v>1334.0625</v>
      </c>
    </row>
    <row r="209" spans="1:4" s="1" customFormat="1" x14ac:dyDescent="0.25">
      <c r="A209" s="10">
        <v>42573</v>
      </c>
      <c r="B209" s="105">
        <v>69.28125</v>
      </c>
      <c r="C209" s="129">
        <v>25.15625</v>
      </c>
      <c r="D209" s="105">
        <v>1316.5625</v>
      </c>
    </row>
    <row r="210" spans="1:4" s="1" customFormat="1" x14ac:dyDescent="0.25">
      <c r="A210" s="10">
        <v>42574</v>
      </c>
      <c r="B210" s="105">
        <v>62.59375</v>
      </c>
      <c r="C210" s="129">
        <v>25.688541666666662</v>
      </c>
      <c r="D210" s="105">
        <v>1545.7291666666667</v>
      </c>
    </row>
    <row r="211" spans="1:4" s="1" customFormat="1" x14ac:dyDescent="0.25">
      <c r="A211" s="10">
        <v>42575</v>
      </c>
      <c r="B211" s="105">
        <v>57.90625</v>
      </c>
      <c r="C211" s="129">
        <v>26.956249999999994</v>
      </c>
      <c r="D211" s="105">
        <v>1749.7916666666667</v>
      </c>
    </row>
    <row r="212" spans="1:4" s="1" customFormat="1" x14ac:dyDescent="0.25">
      <c r="A212" s="10">
        <v>42576</v>
      </c>
      <c r="B212" s="105">
        <v>57.364583333333336</v>
      </c>
      <c r="C212" s="129">
        <v>27.589583333333337</v>
      </c>
      <c r="D212" s="105">
        <v>1723.5416666666667</v>
      </c>
    </row>
    <row r="213" spans="1:4" s="1" customFormat="1" x14ac:dyDescent="0.25">
      <c r="A213" s="10">
        <v>42577</v>
      </c>
      <c r="B213" s="105">
        <v>55.875</v>
      </c>
      <c r="C213" s="129">
        <v>27.809375000000003</v>
      </c>
      <c r="D213" s="105">
        <v>1641.7708333333333</v>
      </c>
    </row>
    <row r="214" spans="1:4" s="1" customFormat="1" x14ac:dyDescent="0.25">
      <c r="A214" s="10">
        <v>42578</v>
      </c>
      <c r="B214" s="105">
        <v>57.020833333333336</v>
      </c>
      <c r="C214" s="129">
        <v>28.238541666666663</v>
      </c>
      <c r="D214" s="105">
        <v>1599.6875</v>
      </c>
    </row>
    <row r="215" spans="1:4" s="1" customFormat="1" x14ac:dyDescent="0.25">
      <c r="A215" s="10">
        <v>42579</v>
      </c>
      <c r="B215" s="105">
        <v>60.333333333333336</v>
      </c>
      <c r="C215" s="129">
        <v>28.389583333333324</v>
      </c>
      <c r="D215" s="105">
        <v>1478.5416666666667</v>
      </c>
    </row>
    <row r="216" spans="1:4" s="1" customFormat="1" x14ac:dyDescent="0.25">
      <c r="A216" s="10">
        <v>42580</v>
      </c>
      <c r="B216" s="105">
        <v>60.5</v>
      </c>
      <c r="C216" s="129">
        <v>28.629166666666666</v>
      </c>
      <c r="D216" s="105">
        <v>1432.8125</v>
      </c>
    </row>
    <row r="217" spans="1:4" s="1" customFormat="1" x14ac:dyDescent="0.25">
      <c r="A217" s="10">
        <v>42581</v>
      </c>
      <c r="B217" s="105">
        <v>56.177083333333336</v>
      </c>
      <c r="C217" s="129">
        <v>28.585416666666664</v>
      </c>
      <c r="D217" s="105">
        <v>1492.3958333333333</v>
      </c>
    </row>
    <row r="218" spans="1:4" s="1" customFormat="1" x14ac:dyDescent="0.25">
      <c r="A218" s="10">
        <v>42582</v>
      </c>
      <c r="B218" s="105">
        <v>53.135416666666664</v>
      </c>
      <c r="C218" s="129">
        <v>27.890625000000004</v>
      </c>
      <c r="D218" s="105">
        <v>1596.5625</v>
      </c>
    </row>
    <row r="219" spans="1:4" s="1" customFormat="1" x14ac:dyDescent="0.25">
      <c r="A219" s="10">
        <v>42583</v>
      </c>
      <c r="B219" s="105">
        <v>53.635416666666664</v>
      </c>
      <c r="C219" s="129">
        <v>26.971875000000001</v>
      </c>
      <c r="D219" s="105">
        <v>1612.3958333333333</v>
      </c>
    </row>
    <row r="220" spans="1:4" s="1" customFormat="1" x14ac:dyDescent="0.25">
      <c r="A220" s="10">
        <v>42584</v>
      </c>
      <c r="B220" s="105">
        <v>60.260416666666664</v>
      </c>
      <c r="C220" s="129">
        <v>26.817708333333329</v>
      </c>
      <c r="D220" s="105">
        <v>1425.7291666666667</v>
      </c>
    </row>
    <row r="221" spans="1:4" s="1" customFormat="1" x14ac:dyDescent="0.25">
      <c r="A221" s="10">
        <v>42585</v>
      </c>
      <c r="B221" s="105">
        <v>62.447916666666664</v>
      </c>
      <c r="C221" s="129">
        <v>27.017708333333331</v>
      </c>
      <c r="D221" s="105">
        <v>1186.6666666666667</v>
      </c>
    </row>
    <row r="222" spans="1:4" s="1" customFormat="1" x14ac:dyDescent="0.25">
      <c r="A222" s="10">
        <v>42586</v>
      </c>
      <c r="B222" s="105">
        <v>64.6875</v>
      </c>
      <c r="C222" s="129">
        <v>26.543750000000003</v>
      </c>
      <c r="D222" s="105">
        <v>1227.7083333333333</v>
      </c>
    </row>
    <row r="223" spans="1:4" s="1" customFormat="1" x14ac:dyDescent="0.25">
      <c r="A223" s="10">
        <v>42587</v>
      </c>
      <c r="B223" s="105">
        <v>67.5625</v>
      </c>
      <c r="C223" s="129">
        <v>25.814583333333342</v>
      </c>
      <c r="D223" s="105">
        <v>1158.125</v>
      </c>
    </row>
    <row r="224" spans="1:4" s="1" customFormat="1" x14ac:dyDescent="0.25">
      <c r="A224" s="10">
        <v>42588</v>
      </c>
      <c r="B224" s="105">
        <v>71.96875</v>
      </c>
      <c r="C224" s="129">
        <v>25.957291666666666</v>
      </c>
      <c r="D224" s="105">
        <v>1128.0208333333333</v>
      </c>
    </row>
    <row r="225" spans="1:4" s="1" customFormat="1" x14ac:dyDescent="0.25">
      <c r="A225" s="10">
        <v>42589</v>
      </c>
      <c r="B225" s="105">
        <v>76.083333333333329</v>
      </c>
      <c r="C225" s="129">
        <v>25.501041666666669</v>
      </c>
      <c r="D225" s="105">
        <v>992.61458333333337</v>
      </c>
    </row>
    <row r="226" spans="1:4" s="1" customFormat="1" x14ac:dyDescent="0.25">
      <c r="A226" s="10">
        <v>42590</v>
      </c>
      <c r="B226" s="105">
        <v>76.114583333333329</v>
      </c>
      <c r="C226" s="129">
        <v>25.390624999999986</v>
      </c>
      <c r="D226" s="105">
        <v>963.42708333333337</v>
      </c>
    </row>
    <row r="227" spans="1:4" s="1" customFormat="1" x14ac:dyDescent="0.25">
      <c r="A227" s="10">
        <v>42591</v>
      </c>
      <c r="B227" s="105">
        <v>72.375</v>
      </c>
      <c r="C227" s="129">
        <v>25.520833333333339</v>
      </c>
      <c r="D227" s="105">
        <v>1071.4583333333333</v>
      </c>
    </row>
    <row r="228" spans="1:4" s="1" customFormat="1" x14ac:dyDescent="0.25">
      <c r="A228" s="10">
        <v>42592</v>
      </c>
      <c r="B228" s="105">
        <v>71.166666666666671</v>
      </c>
      <c r="C228" s="129">
        <v>25.908333333333331</v>
      </c>
      <c r="D228" s="105">
        <v>1076.3541666666667</v>
      </c>
    </row>
    <row r="229" spans="1:4" s="1" customFormat="1" x14ac:dyDescent="0.25">
      <c r="A229" s="10">
        <v>42593</v>
      </c>
      <c r="B229" s="105">
        <v>73.5625</v>
      </c>
      <c r="C229" s="129">
        <v>26.354166666666671</v>
      </c>
      <c r="D229" s="105">
        <v>951.17708333333337</v>
      </c>
    </row>
    <row r="230" spans="1:4" s="1" customFormat="1" x14ac:dyDescent="0.25">
      <c r="A230" s="10">
        <v>42594</v>
      </c>
      <c r="B230" s="105">
        <v>72.65625</v>
      </c>
      <c r="C230" s="129">
        <v>26.456250000000001</v>
      </c>
      <c r="D230" s="105">
        <v>878.84375</v>
      </c>
    </row>
    <row r="231" spans="1:4" s="1" customFormat="1" x14ac:dyDescent="0.25">
      <c r="A231" s="10">
        <v>42595</v>
      </c>
      <c r="B231" s="105">
        <v>69.708333333333329</v>
      </c>
      <c r="C231" s="129">
        <v>26.709374999999994</v>
      </c>
      <c r="D231" s="105">
        <v>955.85416666666663</v>
      </c>
    </row>
    <row r="232" spans="1:4" s="1" customFormat="1" x14ac:dyDescent="0.25">
      <c r="A232" s="10">
        <v>42596</v>
      </c>
      <c r="B232" s="105">
        <v>56.34375</v>
      </c>
      <c r="C232" s="129">
        <v>27.097916666666674</v>
      </c>
      <c r="D232" s="105">
        <v>1260.8333333333333</v>
      </c>
    </row>
    <row r="233" spans="1:4" s="1" customFormat="1" x14ac:dyDescent="0.25">
      <c r="A233" s="10">
        <v>42597</v>
      </c>
      <c r="B233" s="105">
        <v>52.666666666666664</v>
      </c>
      <c r="C233" s="129">
        <v>26.726041666666678</v>
      </c>
      <c r="D233" s="105">
        <v>1343.0208333333333</v>
      </c>
    </row>
    <row r="234" spans="1:4" s="1" customFormat="1" x14ac:dyDescent="0.25">
      <c r="A234" s="10">
        <v>42598</v>
      </c>
      <c r="B234" s="105">
        <v>53.677083333333336</v>
      </c>
      <c r="C234" s="129">
        <v>26.548958333333331</v>
      </c>
      <c r="D234" s="105">
        <v>1123.0208333333333</v>
      </c>
    </row>
    <row r="235" spans="1:4" s="1" customFormat="1" x14ac:dyDescent="0.25">
      <c r="A235" s="10">
        <v>42599</v>
      </c>
      <c r="B235" s="105">
        <v>53.677083333333336</v>
      </c>
      <c r="C235" s="129">
        <v>26.960000000000004</v>
      </c>
      <c r="D235" s="105">
        <v>1157.578947368421</v>
      </c>
    </row>
    <row r="236" spans="1:4" s="1" customFormat="1" x14ac:dyDescent="0.25">
      <c r="A236" s="10">
        <v>42600</v>
      </c>
      <c r="B236" s="105">
        <v>53.135416666666664</v>
      </c>
      <c r="C236" s="129">
        <v>26.672916666666669</v>
      </c>
      <c r="D236" s="105">
        <v>1240.2083333333333</v>
      </c>
    </row>
    <row r="237" spans="1:4" s="1" customFormat="1" x14ac:dyDescent="0.25">
      <c r="A237" s="10">
        <v>42601</v>
      </c>
      <c r="B237" s="105">
        <v>55.541666666666664</v>
      </c>
      <c r="C237" s="129">
        <v>26.083333333333339</v>
      </c>
      <c r="D237" s="105">
        <v>1188.3333333333333</v>
      </c>
    </row>
    <row r="238" spans="1:4" s="1" customFormat="1" x14ac:dyDescent="0.25">
      <c r="A238" s="10">
        <v>42602</v>
      </c>
      <c r="B238" s="105">
        <v>61.797872340425535</v>
      </c>
      <c r="C238" s="129">
        <v>25.960638297872332</v>
      </c>
      <c r="D238" s="105">
        <v>1073.5106382978724</v>
      </c>
    </row>
    <row r="239" spans="1:4" s="1" customFormat="1" x14ac:dyDescent="0.25">
      <c r="A239" s="10">
        <v>42603</v>
      </c>
      <c r="B239" s="105">
        <v>67.15625</v>
      </c>
      <c r="C239" s="129">
        <v>25.678124999999998</v>
      </c>
      <c r="D239" s="105">
        <v>990.52083333333337</v>
      </c>
    </row>
    <row r="240" spans="1:4" s="1" customFormat="1" x14ac:dyDescent="0.25">
      <c r="A240" s="10">
        <v>42604</v>
      </c>
      <c r="B240" s="105">
        <v>71.729166666666671</v>
      </c>
      <c r="C240" s="129">
        <v>25.212500000000002</v>
      </c>
      <c r="D240" s="105">
        <v>995.41666666666663</v>
      </c>
    </row>
    <row r="241" spans="1:4" s="1" customFormat="1" x14ac:dyDescent="0.25">
      <c r="A241" s="10">
        <v>42605</v>
      </c>
      <c r="B241" s="105">
        <v>73.53125</v>
      </c>
      <c r="C241" s="129">
        <v>25.094791666666669</v>
      </c>
      <c r="D241" s="105">
        <v>965</v>
      </c>
    </row>
    <row r="242" spans="1:4" s="1" customFormat="1" x14ac:dyDescent="0.25">
      <c r="A242" s="10">
        <v>42606</v>
      </c>
      <c r="B242" s="105">
        <v>73.09375</v>
      </c>
      <c r="C242" s="129">
        <v>24.956250000000001</v>
      </c>
      <c r="D242" s="105">
        <v>971.97916666666663</v>
      </c>
    </row>
    <row r="243" spans="1:4" s="1" customFormat="1" x14ac:dyDescent="0.25">
      <c r="A243" s="10">
        <v>42607</v>
      </c>
      <c r="B243" s="105">
        <v>71.875</v>
      </c>
      <c r="C243" s="129">
        <v>24.666666666666657</v>
      </c>
      <c r="D243" s="105">
        <v>1055.5208333333333</v>
      </c>
    </row>
    <row r="244" spans="1:4" s="1" customFormat="1" x14ac:dyDescent="0.25">
      <c r="A244" s="10">
        <v>42608</v>
      </c>
      <c r="B244" s="105">
        <v>68.489583333333329</v>
      </c>
      <c r="C244" s="129">
        <v>24.354166666666671</v>
      </c>
      <c r="D244" s="105">
        <v>1097.3958333333333</v>
      </c>
    </row>
    <row r="245" spans="1:4" s="1" customFormat="1" x14ac:dyDescent="0.25">
      <c r="A245" s="10">
        <v>42609</v>
      </c>
      <c r="B245" s="105">
        <v>64.260416666666671</v>
      </c>
      <c r="C245" s="129">
        <v>24.061458333333338</v>
      </c>
      <c r="D245" s="105">
        <v>1221.25</v>
      </c>
    </row>
    <row r="246" spans="1:4" s="1" customFormat="1" x14ac:dyDescent="0.25">
      <c r="A246" s="10">
        <v>42610</v>
      </c>
      <c r="B246" s="105">
        <v>59.677083333333336</v>
      </c>
      <c r="C246" s="129">
        <v>24.062499999999996</v>
      </c>
      <c r="D246" s="105">
        <v>1270.7291666666667</v>
      </c>
    </row>
    <row r="247" spans="1:4" s="1" customFormat="1" x14ac:dyDescent="0.25">
      <c r="A247" s="10">
        <v>42611</v>
      </c>
      <c r="B247" s="105">
        <v>59.041666666666664</v>
      </c>
      <c r="C247" s="129">
        <v>23.95</v>
      </c>
      <c r="D247" s="105">
        <v>1312.3958333333333</v>
      </c>
    </row>
    <row r="248" spans="1:4" s="1" customFormat="1" x14ac:dyDescent="0.25">
      <c r="A248" s="10">
        <v>42612</v>
      </c>
      <c r="B248" s="105">
        <v>61.8125</v>
      </c>
      <c r="C248" s="129">
        <v>24.063541666666662</v>
      </c>
      <c r="D248" s="105">
        <v>1245.8333333333333</v>
      </c>
    </row>
    <row r="249" spans="1:4" s="1" customFormat="1" x14ac:dyDescent="0.25">
      <c r="A249" s="10">
        <v>42613</v>
      </c>
      <c r="B249" s="105">
        <v>69.197916666666671</v>
      </c>
      <c r="C249" s="129">
        <v>24.457291666666666</v>
      </c>
      <c r="D249" s="105">
        <v>1159.0625</v>
      </c>
    </row>
    <row r="250" spans="1:4" s="1" customFormat="1" x14ac:dyDescent="0.25">
      <c r="A250" s="10">
        <v>42614</v>
      </c>
      <c r="B250" s="105">
        <v>65.114583333333329</v>
      </c>
      <c r="C250" s="129">
        <v>24.029166666666672</v>
      </c>
      <c r="D250" s="105">
        <v>1199.1666666666667</v>
      </c>
    </row>
    <row r="251" spans="1:4" s="1" customFormat="1" x14ac:dyDescent="0.25">
      <c r="A251" s="10">
        <v>42615</v>
      </c>
      <c r="B251" s="105">
        <v>65.239583333333329</v>
      </c>
      <c r="C251" s="129">
        <v>23.958333333333329</v>
      </c>
      <c r="D251" s="105">
        <v>1180.2083333333333</v>
      </c>
    </row>
    <row r="252" spans="1:4" s="1" customFormat="1" x14ac:dyDescent="0.25">
      <c r="A252" s="10">
        <v>42616</v>
      </c>
      <c r="B252" s="105">
        <v>63</v>
      </c>
      <c r="C252" s="129">
        <v>23.961458333333326</v>
      </c>
      <c r="D252" s="105">
        <v>1215.9375</v>
      </c>
    </row>
    <row r="253" spans="1:4" s="1" customFormat="1" x14ac:dyDescent="0.25">
      <c r="A253" s="10">
        <v>42617</v>
      </c>
      <c r="B253" s="105">
        <v>58.125</v>
      </c>
      <c r="C253" s="129">
        <v>22.497916666666669</v>
      </c>
      <c r="D253" s="105">
        <v>1413.4375</v>
      </c>
    </row>
    <row r="254" spans="1:4" s="1" customFormat="1" x14ac:dyDescent="0.25">
      <c r="A254" s="10">
        <v>42618</v>
      </c>
      <c r="B254" s="105">
        <v>56.020833333333336</v>
      </c>
      <c r="C254" s="129">
        <v>22.383333333333336</v>
      </c>
      <c r="D254" s="105">
        <v>1454.0625</v>
      </c>
    </row>
    <row r="255" spans="1:4" s="1" customFormat="1" x14ac:dyDescent="0.25">
      <c r="A255" s="10">
        <v>42619</v>
      </c>
      <c r="B255" s="105">
        <v>57.427083333333336</v>
      </c>
      <c r="C255" s="129">
        <v>22.535416666666666</v>
      </c>
      <c r="D255" s="105">
        <v>1345.2083333333333</v>
      </c>
    </row>
    <row r="256" spans="1:4" s="1" customFormat="1" x14ac:dyDescent="0.25">
      <c r="A256" s="10">
        <v>42620</v>
      </c>
      <c r="B256" s="105">
        <v>59.010416666666664</v>
      </c>
      <c r="C256" s="129">
        <v>23.154166666666672</v>
      </c>
      <c r="D256" s="105">
        <v>1256.5625</v>
      </c>
    </row>
    <row r="257" spans="1:4" s="1" customFormat="1" x14ac:dyDescent="0.25">
      <c r="A257" s="10">
        <v>42621</v>
      </c>
      <c r="B257" s="105">
        <v>56.5</v>
      </c>
      <c r="C257" s="129">
        <v>23.885416666666668</v>
      </c>
      <c r="D257" s="105">
        <v>1300.1041666666667</v>
      </c>
    </row>
    <row r="258" spans="1:4" s="1" customFormat="1" x14ac:dyDescent="0.25">
      <c r="A258" s="10">
        <v>42622</v>
      </c>
      <c r="B258" s="105">
        <v>45.041666666666664</v>
      </c>
      <c r="C258" s="129">
        <v>23.968749999999996</v>
      </c>
      <c r="D258" s="105">
        <v>1754.2708333333333</v>
      </c>
    </row>
    <row r="259" spans="1:4" s="1" customFormat="1" x14ac:dyDescent="0.25">
      <c r="A259" s="10">
        <v>42623</v>
      </c>
      <c r="B259" s="105">
        <v>41.09375</v>
      </c>
      <c r="C259" s="129">
        <v>24.579166666666655</v>
      </c>
      <c r="D259" s="105">
        <v>1989.6875</v>
      </c>
    </row>
    <row r="260" spans="1:4" s="1" customFormat="1" x14ac:dyDescent="0.25">
      <c r="A260" s="10">
        <v>42624</v>
      </c>
      <c r="B260" s="105">
        <v>37.5625</v>
      </c>
      <c r="C260" s="129">
        <v>25.106249999999992</v>
      </c>
      <c r="D260" s="105">
        <v>2096.1458333333335</v>
      </c>
    </row>
    <row r="261" spans="1:4" s="1" customFormat="1" x14ac:dyDescent="0.25">
      <c r="A261" s="10">
        <v>42625</v>
      </c>
      <c r="B261" s="105">
        <v>43.5625</v>
      </c>
      <c r="C261" s="129">
        <v>23.809374999999999</v>
      </c>
      <c r="D261" s="105">
        <v>1782.6041666666667</v>
      </c>
    </row>
    <row r="262" spans="1:4" s="1" customFormat="1" x14ac:dyDescent="0.25">
      <c r="A262" s="10">
        <v>42626</v>
      </c>
      <c r="B262" s="105">
        <v>50.40625</v>
      </c>
      <c r="C262" s="129">
        <v>21.412499999999998</v>
      </c>
      <c r="D262" s="105">
        <v>1309.6875</v>
      </c>
    </row>
    <row r="263" spans="1:4" s="1" customFormat="1" x14ac:dyDescent="0.25">
      <c r="A263" s="10">
        <v>42627</v>
      </c>
      <c r="B263" s="105">
        <v>54.947916666666664</v>
      </c>
      <c r="C263" s="129">
        <v>21.178124999999994</v>
      </c>
      <c r="D263" s="105">
        <v>1198.0208333333333</v>
      </c>
    </row>
    <row r="264" spans="1:4" s="1" customFormat="1" x14ac:dyDescent="0.25">
      <c r="A264" s="10">
        <v>42628</v>
      </c>
      <c r="B264" s="105">
        <v>57.552083333333336</v>
      </c>
      <c r="C264" s="129">
        <v>21.542708333333334</v>
      </c>
      <c r="D264" s="105">
        <v>1293.9583333333333</v>
      </c>
    </row>
    <row r="265" spans="1:4" s="1" customFormat="1" x14ac:dyDescent="0.25">
      <c r="A265" s="10">
        <v>42629</v>
      </c>
      <c r="B265" s="105">
        <v>57.4375</v>
      </c>
      <c r="C265" s="129">
        <v>21.950000000000003</v>
      </c>
      <c r="D265" s="105">
        <v>1388.6458333333333</v>
      </c>
    </row>
    <row r="266" spans="1:4" s="1" customFormat="1" x14ac:dyDescent="0.25">
      <c r="A266" s="10">
        <v>42630</v>
      </c>
      <c r="B266" s="105">
        <v>55.25</v>
      </c>
      <c r="C266" s="129">
        <v>22.642708333333331</v>
      </c>
      <c r="D266" s="105">
        <v>1403.125</v>
      </c>
    </row>
    <row r="267" spans="1:4" s="1" customFormat="1" x14ac:dyDescent="0.25">
      <c r="A267" s="10">
        <v>42631</v>
      </c>
      <c r="B267" s="105">
        <v>55.635416666666664</v>
      </c>
      <c r="C267" s="129">
        <v>23.400000000000006</v>
      </c>
      <c r="D267" s="105">
        <v>1480.1041666666667</v>
      </c>
    </row>
    <row r="268" spans="1:4" s="1" customFormat="1" x14ac:dyDescent="0.25">
      <c r="A268" s="10">
        <v>42632</v>
      </c>
      <c r="B268" s="105">
        <v>54.104166666666664</v>
      </c>
      <c r="C268" s="129">
        <v>24.087499999999991</v>
      </c>
      <c r="D268" s="105">
        <v>1546.6666666666667</v>
      </c>
    </row>
    <row r="269" spans="1:4" s="1" customFormat="1" x14ac:dyDescent="0.25">
      <c r="A269" s="10">
        <v>42633</v>
      </c>
      <c r="B269" s="105">
        <v>51.802083333333336</v>
      </c>
      <c r="C269" s="129">
        <v>23.877083333333335</v>
      </c>
      <c r="D269" s="105">
        <v>1405.1041666666667</v>
      </c>
    </row>
    <row r="270" spans="1:4" s="1" customFormat="1" x14ac:dyDescent="0.25">
      <c r="A270" s="10">
        <v>42634</v>
      </c>
      <c r="B270" s="105">
        <v>55.708333333333336</v>
      </c>
      <c r="C270" s="215">
        <v>23</v>
      </c>
      <c r="D270" s="105">
        <v>1218.2558139534883</v>
      </c>
    </row>
    <row r="271" spans="1:4" s="1" customFormat="1" x14ac:dyDescent="0.25">
      <c r="A271" s="10">
        <v>42635</v>
      </c>
      <c r="B271" s="105">
        <v>59.020833333333336</v>
      </c>
      <c r="C271" s="129">
        <v>20.306249999999995</v>
      </c>
      <c r="D271" s="105">
        <v>1284.8958333333333</v>
      </c>
    </row>
    <row r="272" spans="1:4" s="1" customFormat="1" x14ac:dyDescent="0.25">
      <c r="A272" s="10">
        <v>42636</v>
      </c>
      <c r="B272" s="105">
        <v>50.354166666666664</v>
      </c>
      <c r="C272" s="129">
        <v>19.647916666666671</v>
      </c>
      <c r="D272" s="105">
        <v>1637.9166666666667</v>
      </c>
    </row>
    <row r="273" spans="1:6" s="1" customFormat="1" x14ac:dyDescent="0.25">
      <c r="A273" s="10">
        <v>42637</v>
      </c>
      <c r="B273" s="105">
        <v>45.385416666666664</v>
      </c>
      <c r="C273" s="129">
        <v>20.473958333333332</v>
      </c>
      <c r="D273" s="105">
        <v>1996.875</v>
      </c>
    </row>
    <row r="274" spans="1:6" s="1" customFormat="1" x14ac:dyDescent="0.25">
      <c r="A274" s="10">
        <v>42638</v>
      </c>
      <c r="B274" s="105">
        <v>45.114583333333336</v>
      </c>
      <c r="C274" s="129">
        <v>21.869791666666661</v>
      </c>
      <c r="D274" s="105">
        <v>1891.3541666666667</v>
      </c>
    </row>
    <row r="275" spans="1:6" s="1" customFormat="1" x14ac:dyDescent="0.25">
      <c r="A275" s="10">
        <v>42639</v>
      </c>
      <c r="B275" s="105">
        <v>53.239583333333336</v>
      </c>
      <c r="C275" s="129">
        <v>22.644791666666666</v>
      </c>
      <c r="D275" s="105">
        <v>1461.7708333333333</v>
      </c>
    </row>
    <row r="276" spans="1:6" s="1" customFormat="1" x14ac:dyDescent="0.25">
      <c r="A276" s="10">
        <v>42640</v>
      </c>
      <c r="B276" s="105">
        <v>59.145833333333336</v>
      </c>
      <c r="C276" s="129">
        <v>23.020833333333339</v>
      </c>
      <c r="D276" s="105">
        <v>1215.3125</v>
      </c>
      <c r="F276" s="48"/>
    </row>
    <row r="277" spans="1:6" s="1" customFormat="1" x14ac:dyDescent="0.25">
      <c r="A277" s="10">
        <v>42641</v>
      </c>
      <c r="B277" s="105">
        <v>58.760416666666664</v>
      </c>
      <c r="C277" s="129">
        <v>23.133333333333336</v>
      </c>
      <c r="D277" s="105">
        <v>1234.8958333333333</v>
      </c>
      <c r="F277" s="48"/>
    </row>
    <row r="278" spans="1:6" s="1" customFormat="1" x14ac:dyDescent="0.25">
      <c r="A278" s="10">
        <v>42642</v>
      </c>
      <c r="B278" s="105">
        <v>49.03125</v>
      </c>
      <c r="C278" s="129">
        <v>23.025000000000009</v>
      </c>
      <c r="D278" s="105">
        <v>1542.9166666666667</v>
      </c>
    </row>
    <row r="279" spans="1:6" s="1" customFormat="1" x14ac:dyDescent="0.25">
      <c r="A279" s="10">
        <v>42643</v>
      </c>
      <c r="B279" s="105">
        <v>40.822916666666664</v>
      </c>
      <c r="C279" s="129">
        <v>21.489583333333329</v>
      </c>
      <c r="D279" s="105">
        <v>1943.3333333333333</v>
      </c>
    </row>
    <row r="280" spans="1:6" s="1" customFormat="1" x14ac:dyDescent="0.25">
      <c r="A280" s="10">
        <v>42644</v>
      </c>
      <c r="B280" s="105">
        <v>38.03125</v>
      </c>
      <c r="C280" s="129">
        <v>19.618749999999995</v>
      </c>
      <c r="D280" s="105">
        <v>2058.8541666666665</v>
      </c>
    </row>
    <row r="281" spans="1:6" s="1" customFormat="1" x14ac:dyDescent="0.25">
      <c r="A281" s="10">
        <v>42645</v>
      </c>
      <c r="B281" s="105">
        <v>41.09375</v>
      </c>
      <c r="C281" s="129">
        <v>18.572916666666668</v>
      </c>
      <c r="D281" s="105">
        <v>2214.4791666666665</v>
      </c>
    </row>
    <row r="282" spans="1:6" s="1" customFormat="1" x14ac:dyDescent="0.25">
      <c r="A282" s="10">
        <v>42646</v>
      </c>
      <c r="B282" s="105">
        <v>37.53125</v>
      </c>
      <c r="C282" s="129">
        <v>17.351041666666674</v>
      </c>
      <c r="D282" s="105">
        <v>2360.8333333333335</v>
      </c>
    </row>
    <row r="283" spans="1:6" s="1" customFormat="1" x14ac:dyDescent="0.25">
      <c r="A283" s="10">
        <v>42647</v>
      </c>
      <c r="B283" s="105">
        <v>41.135416666666664</v>
      </c>
      <c r="C283" s="129">
        <v>17.565624999999997</v>
      </c>
      <c r="D283" s="105">
        <v>2062.1875</v>
      </c>
    </row>
    <row r="284" spans="1:6" s="1" customFormat="1" x14ac:dyDescent="0.25">
      <c r="A284" s="10">
        <v>42648</v>
      </c>
      <c r="B284" s="105">
        <v>41.791666666666664</v>
      </c>
      <c r="C284" s="129">
        <v>17.663541666666664</v>
      </c>
      <c r="D284" s="105">
        <v>1953.9583333333333</v>
      </c>
    </row>
    <row r="285" spans="1:6" s="1" customFormat="1" x14ac:dyDescent="0.25">
      <c r="A285" s="10">
        <v>42649</v>
      </c>
      <c r="B285" s="105">
        <v>38.145833333333336</v>
      </c>
      <c r="C285" s="129">
        <v>17.47659574468085</v>
      </c>
      <c r="D285" s="105">
        <v>2058.2978723404253</v>
      </c>
    </row>
    <row r="286" spans="1:6" s="1" customFormat="1" x14ac:dyDescent="0.25">
      <c r="A286" s="10">
        <v>42650</v>
      </c>
      <c r="B286" s="105">
        <v>35.052083333333336</v>
      </c>
      <c r="C286" s="129">
        <v>17.613541666666674</v>
      </c>
      <c r="D286" s="105">
        <v>2272.0833333333335</v>
      </c>
    </row>
    <row r="287" spans="1:6" s="1" customFormat="1" x14ac:dyDescent="0.25">
      <c r="A287" s="10">
        <v>42651</v>
      </c>
      <c r="B287" s="105">
        <v>35.770833333333336</v>
      </c>
      <c r="C287" s="129">
        <v>18.298958333333335</v>
      </c>
      <c r="D287" s="105">
        <v>2307.2916666666665</v>
      </c>
    </row>
    <row r="288" spans="1:6" s="1" customFormat="1" x14ac:dyDescent="0.25">
      <c r="A288" s="10">
        <v>42652</v>
      </c>
      <c r="B288" s="105">
        <v>36.072916666666664</v>
      </c>
      <c r="C288" s="129">
        <v>19.027083333333341</v>
      </c>
      <c r="D288" s="105">
        <v>2234.6875</v>
      </c>
    </row>
    <row r="289" spans="1:4" s="1" customFormat="1" x14ac:dyDescent="0.25">
      <c r="A289" s="10">
        <v>42653</v>
      </c>
      <c r="B289" s="105">
        <v>35.770833333333336</v>
      </c>
      <c r="C289" s="129">
        <v>19.380208333333336</v>
      </c>
      <c r="D289" s="105">
        <v>2300.7291666666665</v>
      </c>
    </row>
    <row r="290" spans="1:4" s="1" customFormat="1" x14ac:dyDescent="0.25">
      <c r="A290" s="10">
        <v>42654</v>
      </c>
      <c r="B290" s="105">
        <v>35.416666666666664</v>
      </c>
      <c r="C290" s="129">
        <v>19.284374999999994</v>
      </c>
      <c r="D290" s="105">
        <v>2403.6458333333335</v>
      </c>
    </row>
    <row r="291" spans="1:4" s="1" customFormat="1" x14ac:dyDescent="0.25">
      <c r="A291" s="10">
        <v>42655</v>
      </c>
      <c r="B291" s="105">
        <v>37.3125</v>
      </c>
      <c r="C291" s="129">
        <v>19.080208333333335</v>
      </c>
      <c r="D291" s="105">
        <v>2310.9375</v>
      </c>
    </row>
    <row r="292" spans="1:4" s="1" customFormat="1" x14ac:dyDescent="0.25">
      <c r="A292" s="10">
        <v>42656</v>
      </c>
      <c r="B292" s="105">
        <v>42.34375</v>
      </c>
      <c r="C292" s="129">
        <v>18.681249999999995</v>
      </c>
      <c r="D292" s="105">
        <v>1954.7916666666667</v>
      </c>
    </row>
    <row r="293" spans="1:4" s="1" customFormat="1" x14ac:dyDescent="0.25">
      <c r="A293" s="10">
        <v>42657</v>
      </c>
      <c r="B293" s="105">
        <v>50.614583333333336</v>
      </c>
      <c r="C293" s="129">
        <v>18.001041666666641</v>
      </c>
      <c r="D293" s="105">
        <v>1678.4375</v>
      </c>
    </row>
    <row r="294" spans="1:4" s="1" customFormat="1" x14ac:dyDescent="0.25">
      <c r="A294" s="10">
        <v>42658</v>
      </c>
      <c r="B294" s="105">
        <v>54.59375</v>
      </c>
      <c r="C294" s="129">
        <v>19.163541666666667</v>
      </c>
      <c r="D294" s="105">
        <v>1547.8125</v>
      </c>
    </row>
    <row r="295" spans="1:4" s="1" customFormat="1" x14ac:dyDescent="0.25">
      <c r="A295" s="10">
        <v>42659</v>
      </c>
      <c r="B295" s="105">
        <v>48.03125</v>
      </c>
      <c r="C295" s="129">
        <v>19.139583333333327</v>
      </c>
      <c r="D295" s="105">
        <v>1703.0208333333333</v>
      </c>
    </row>
    <row r="296" spans="1:4" s="1" customFormat="1" x14ac:dyDescent="0.25">
      <c r="A296" s="10">
        <v>42660</v>
      </c>
      <c r="B296" s="105">
        <v>48.072916666666664</v>
      </c>
      <c r="C296" s="129">
        <v>18.712499999999991</v>
      </c>
      <c r="D296" s="105">
        <v>1795.5208333333333</v>
      </c>
    </row>
    <row r="297" spans="1:4" s="1" customFormat="1" x14ac:dyDescent="0.25">
      <c r="A297" s="10">
        <v>42661</v>
      </c>
      <c r="B297" s="105">
        <v>50.947916666666664</v>
      </c>
      <c r="C297" s="129">
        <v>17.461458333333336</v>
      </c>
      <c r="D297" s="105">
        <v>1719.375</v>
      </c>
    </row>
    <row r="298" spans="1:4" s="1" customFormat="1" x14ac:dyDescent="0.25">
      <c r="A298" s="10">
        <v>42662</v>
      </c>
      <c r="B298" s="105">
        <v>53.895833333333336</v>
      </c>
      <c r="C298" s="129">
        <v>16.591666666666669</v>
      </c>
      <c r="D298" s="105">
        <v>1601.9791666666667</v>
      </c>
    </row>
    <row r="299" spans="1:4" s="1" customFormat="1" x14ac:dyDescent="0.25">
      <c r="A299" s="10">
        <v>42663</v>
      </c>
      <c r="B299" s="105">
        <v>54.75</v>
      </c>
      <c r="C299" s="129">
        <v>16.667708333333323</v>
      </c>
      <c r="D299" s="105">
        <v>1661.1458333333333</v>
      </c>
    </row>
    <row r="300" spans="1:4" s="1" customFormat="1" x14ac:dyDescent="0.25">
      <c r="A300" s="10">
        <v>42664</v>
      </c>
      <c r="B300" s="105">
        <v>56.791666666666664</v>
      </c>
      <c r="C300" s="129">
        <v>17.194791666666667</v>
      </c>
      <c r="D300" s="105">
        <v>1685.4166666666667</v>
      </c>
    </row>
    <row r="301" spans="1:4" s="1" customFormat="1" x14ac:dyDescent="0.25">
      <c r="A301" s="10">
        <v>42665</v>
      </c>
      <c r="B301" s="105">
        <v>57.739583333333336</v>
      </c>
      <c r="C301" s="129">
        <v>17.671874999999996</v>
      </c>
      <c r="D301" s="105">
        <v>1669.7916666666667</v>
      </c>
    </row>
    <row r="302" spans="1:4" s="1" customFormat="1" x14ac:dyDescent="0.25">
      <c r="A302" s="10">
        <v>42666</v>
      </c>
      <c r="B302" s="105">
        <v>56.197916666666664</v>
      </c>
      <c r="C302" s="129">
        <v>18.101041666666674</v>
      </c>
      <c r="D302" s="105">
        <v>1761.0416666666667</v>
      </c>
    </row>
    <row r="303" spans="1:4" s="1" customFormat="1" x14ac:dyDescent="0.25">
      <c r="A303" s="10">
        <v>42667</v>
      </c>
      <c r="B303" s="105">
        <v>55.177083333333336</v>
      </c>
      <c r="C303" s="129">
        <v>18.245833333333326</v>
      </c>
      <c r="D303" s="105">
        <v>1850.4166666666667</v>
      </c>
    </row>
    <row r="304" spans="1:4" s="1" customFormat="1" x14ac:dyDescent="0.25">
      <c r="A304" s="10">
        <v>42668</v>
      </c>
      <c r="B304" s="105">
        <v>57.916666666666664</v>
      </c>
      <c r="C304" s="129">
        <v>17.925000000000001</v>
      </c>
      <c r="D304" s="105">
        <v>1738.3333333333333</v>
      </c>
    </row>
    <row r="305" spans="1:4" s="1" customFormat="1" x14ac:dyDescent="0.25">
      <c r="A305" s="10">
        <v>42669</v>
      </c>
      <c r="B305" s="105">
        <v>59.59375</v>
      </c>
      <c r="C305" s="129">
        <v>17.984374999999993</v>
      </c>
      <c r="D305" s="105">
        <v>1699.8958333333333</v>
      </c>
    </row>
    <row r="306" spans="1:4" s="1" customFormat="1" x14ac:dyDescent="0.25">
      <c r="A306" s="10">
        <v>42670</v>
      </c>
      <c r="B306" s="105">
        <v>57.0625</v>
      </c>
      <c r="C306" s="129">
        <v>17.319791666666656</v>
      </c>
      <c r="D306" s="105">
        <v>1847.3958333333333</v>
      </c>
    </row>
    <row r="307" spans="1:4" s="1" customFormat="1" x14ac:dyDescent="0.25">
      <c r="A307" s="10">
        <v>42671</v>
      </c>
      <c r="B307" s="105">
        <v>66.927083333333329</v>
      </c>
      <c r="C307" s="129">
        <v>17.681250000000002</v>
      </c>
      <c r="D307" s="105">
        <v>1836.0416666666667</v>
      </c>
    </row>
    <row r="308" spans="1:4" s="1" customFormat="1" x14ac:dyDescent="0.25">
      <c r="A308" s="10">
        <v>42672</v>
      </c>
      <c r="B308" s="105">
        <v>72.21875</v>
      </c>
      <c r="C308" s="129">
        <v>18.709374999999994</v>
      </c>
      <c r="D308" s="105">
        <v>1790.4166666666667</v>
      </c>
    </row>
    <row r="309" spans="1:4" s="1" customFormat="1" x14ac:dyDescent="0.25">
      <c r="A309" s="10">
        <v>42673</v>
      </c>
      <c r="B309" s="105">
        <v>82.927083333333329</v>
      </c>
      <c r="C309" s="129">
        <v>18.521874999999998</v>
      </c>
      <c r="D309" s="105">
        <v>1621.4583333333333</v>
      </c>
    </row>
    <row r="310" spans="1:4" s="1" customFormat="1" x14ac:dyDescent="0.25">
      <c r="A310" s="10">
        <v>42674</v>
      </c>
      <c r="B310" s="105">
        <v>101.29166666666667</v>
      </c>
      <c r="C310" s="129">
        <v>17.322916666666668</v>
      </c>
      <c r="D310" s="105">
        <v>1370.1041666666667</v>
      </c>
    </row>
    <row r="311" spans="1:4" s="1" customFormat="1" x14ac:dyDescent="0.25">
      <c r="A311" s="10">
        <v>42675</v>
      </c>
      <c r="B311" s="105">
        <v>120.25</v>
      </c>
      <c r="C311" s="129">
        <v>17.456250000000004</v>
      </c>
      <c r="D311" s="105">
        <v>1368.0208333333333</v>
      </c>
    </row>
    <row r="312" spans="1:4" s="1" customFormat="1" x14ac:dyDescent="0.25">
      <c r="A312" s="10">
        <v>42676</v>
      </c>
      <c r="B312" s="105">
        <v>132.18478260869566</v>
      </c>
      <c r="C312" s="129">
        <v>16.506521739130438</v>
      </c>
      <c r="D312" s="105">
        <v>1378.2608695652175</v>
      </c>
    </row>
    <row r="313" spans="1:4" s="1" customFormat="1" x14ac:dyDescent="0.25">
      <c r="A313" s="10">
        <v>42677</v>
      </c>
      <c r="B313" s="105">
        <v>128.28125</v>
      </c>
      <c r="C313" s="129">
        <v>16.289583333333329</v>
      </c>
      <c r="D313" s="105">
        <v>1585.625</v>
      </c>
    </row>
    <row r="314" spans="1:4" s="1" customFormat="1" x14ac:dyDescent="0.25">
      <c r="A314" s="10">
        <v>42678</v>
      </c>
      <c r="B314" s="105">
        <v>108.42708333333333</v>
      </c>
      <c r="C314" s="129">
        <v>16.077083333333331</v>
      </c>
      <c r="D314" s="105">
        <v>1812.7083333333333</v>
      </c>
    </row>
    <row r="315" spans="1:4" s="1" customFormat="1" x14ac:dyDescent="0.25">
      <c r="A315" s="10">
        <v>42679</v>
      </c>
      <c r="B315" s="105">
        <v>92.072916666666671</v>
      </c>
      <c r="C315" s="129">
        <v>16.205208333333335</v>
      </c>
      <c r="D315" s="105">
        <v>2005.2083333333333</v>
      </c>
    </row>
    <row r="316" spans="1:4" s="1" customFormat="1" x14ac:dyDescent="0.25">
      <c r="A316" s="10">
        <v>42680</v>
      </c>
      <c r="B316" s="105">
        <v>83.03</v>
      </c>
      <c r="C316" s="129">
        <v>16.460999999999995</v>
      </c>
      <c r="D316" s="105">
        <v>2042.3</v>
      </c>
    </row>
    <row r="317" spans="1:4" s="1" customFormat="1" x14ac:dyDescent="0.25">
      <c r="A317" s="10">
        <v>42681</v>
      </c>
      <c r="B317" s="105">
        <v>77.822916666666671</v>
      </c>
      <c r="C317" s="129">
        <v>17.138541666666669</v>
      </c>
      <c r="D317" s="105">
        <v>1939.4791666666667</v>
      </c>
    </row>
    <row r="318" spans="1:4" s="1" customFormat="1" x14ac:dyDescent="0.25">
      <c r="A318" s="10">
        <v>42682</v>
      </c>
      <c r="B318" s="105">
        <v>72.28125</v>
      </c>
      <c r="C318" s="129">
        <v>17.235416666666662</v>
      </c>
      <c r="D318" s="105">
        <v>1935.625</v>
      </c>
    </row>
    <row r="319" spans="1:4" s="1" customFormat="1" x14ac:dyDescent="0.25">
      <c r="A319" s="10">
        <v>42683</v>
      </c>
      <c r="B319" s="105">
        <v>71.520833333333329</v>
      </c>
      <c r="C319" s="129">
        <v>17.234375</v>
      </c>
      <c r="D319" s="105">
        <v>1955.2083333333333</v>
      </c>
    </row>
    <row r="320" spans="1:4" s="1" customFormat="1" x14ac:dyDescent="0.25">
      <c r="A320" s="10">
        <v>42684</v>
      </c>
      <c r="B320" s="105">
        <v>76.25</v>
      </c>
      <c r="C320" s="129">
        <v>17.337500000000002</v>
      </c>
      <c r="D320" s="105">
        <v>1872.0833333333333</v>
      </c>
    </row>
    <row r="321" spans="1:4" s="1" customFormat="1" x14ac:dyDescent="0.25">
      <c r="A321" s="10">
        <v>42685</v>
      </c>
      <c r="B321" s="105">
        <v>79.989583333333329</v>
      </c>
      <c r="C321" s="129">
        <v>17.545833333333324</v>
      </c>
      <c r="D321" s="105">
        <v>1852.0833333333333</v>
      </c>
    </row>
    <row r="322" spans="1:4" s="1" customFormat="1" x14ac:dyDescent="0.25">
      <c r="A322" s="10">
        <v>42686</v>
      </c>
      <c r="B322" s="105">
        <v>89.166666666666671</v>
      </c>
      <c r="C322" s="129">
        <v>17.882291666666664</v>
      </c>
      <c r="D322" s="105">
        <v>1935.3125</v>
      </c>
    </row>
    <row r="323" spans="1:4" s="1" customFormat="1" x14ac:dyDescent="0.25">
      <c r="A323" s="10">
        <v>42687</v>
      </c>
      <c r="B323" s="105">
        <v>88.052083333333329</v>
      </c>
      <c r="C323" s="129">
        <v>17.278124999999999</v>
      </c>
      <c r="D323" s="105">
        <v>1986.5625</v>
      </c>
    </row>
    <row r="324" spans="1:4" s="1" customFormat="1" x14ac:dyDescent="0.25">
      <c r="A324" s="10">
        <v>42688</v>
      </c>
      <c r="B324" s="105">
        <v>86.895833333333329</v>
      </c>
      <c r="C324" s="129">
        <v>16.776041666666664</v>
      </c>
      <c r="D324" s="105">
        <v>2003.6458333333333</v>
      </c>
    </row>
    <row r="325" spans="1:4" s="1" customFormat="1" x14ac:dyDescent="0.25">
      <c r="A325" s="10">
        <v>42689</v>
      </c>
      <c r="B325" s="105">
        <v>87.229166666666671</v>
      </c>
      <c r="C325" s="129">
        <v>16.490624999999998</v>
      </c>
      <c r="D325" s="105">
        <v>1969.1666666666667</v>
      </c>
    </row>
    <row r="326" spans="1:4" s="1" customFormat="1" x14ac:dyDescent="0.25">
      <c r="A326" s="10">
        <v>42690</v>
      </c>
      <c r="B326" s="105">
        <v>90.34375</v>
      </c>
      <c r="C326" s="129">
        <v>15.686458333333329</v>
      </c>
      <c r="D326" s="105">
        <v>1891.5625</v>
      </c>
    </row>
    <row r="327" spans="1:4" s="1" customFormat="1" x14ac:dyDescent="0.25">
      <c r="A327" s="10">
        <v>42691</v>
      </c>
      <c r="B327" s="105">
        <v>95</v>
      </c>
      <c r="C327" s="129">
        <v>13.607291666666661</v>
      </c>
      <c r="D327" s="105">
        <v>1855.1041666666667</v>
      </c>
    </row>
    <row r="328" spans="1:4" s="1" customFormat="1" x14ac:dyDescent="0.25">
      <c r="A328" s="10">
        <v>42692</v>
      </c>
      <c r="B328" s="105">
        <v>97.739583333333329</v>
      </c>
      <c r="C328" s="129">
        <v>12.54166666666667</v>
      </c>
      <c r="D328" s="105">
        <v>1835.625</v>
      </c>
    </row>
    <row r="329" spans="1:4" s="1" customFormat="1" x14ac:dyDescent="0.25">
      <c r="A329" s="10">
        <v>42693</v>
      </c>
      <c r="B329" s="105">
        <v>100.64583333333333</v>
      </c>
      <c r="C329" s="129">
        <v>12.730208333333339</v>
      </c>
      <c r="D329" s="105">
        <v>1779.7916666666667</v>
      </c>
    </row>
    <row r="330" spans="1:4" s="1" customFormat="1" x14ac:dyDescent="0.25">
      <c r="A330" s="10">
        <v>42694</v>
      </c>
      <c r="B330" s="105">
        <v>106.375</v>
      </c>
      <c r="C330" s="129">
        <v>13.443750000000001</v>
      </c>
      <c r="D330" s="105">
        <v>1636.3541666666667</v>
      </c>
    </row>
    <row r="331" spans="1:4" s="1" customFormat="1" x14ac:dyDescent="0.25">
      <c r="A331" s="10">
        <v>42695</v>
      </c>
      <c r="B331" s="105">
        <v>116.375</v>
      </c>
      <c r="C331" s="129">
        <v>13.741666666666669</v>
      </c>
      <c r="D331" s="105">
        <v>1517.7083333333333</v>
      </c>
    </row>
    <row r="332" spans="1:4" s="1" customFormat="1" x14ac:dyDescent="0.25">
      <c r="A332" s="10">
        <v>42696</v>
      </c>
      <c r="B332" s="105">
        <v>125.21875</v>
      </c>
      <c r="C332" s="129">
        <v>12.99479166666667</v>
      </c>
      <c r="D332" s="105">
        <v>1448.125</v>
      </c>
    </row>
    <row r="333" spans="1:4" s="1" customFormat="1" x14ac:dyDescent="0.25">
      <c r="A333" s="10">
        <v>42697</v>
      </c>
      <c r="B333" s="105">
        <v>129.0625</v>
      </c>
      <c r="C333" s="129">
        <v>13.170833333333334</v>
      </c>
      <c r="D333" s="105">
        <v>1374.4791666666667</v>
      </c>
    </row>
    <row r="334" spans="1:4" s="1" customFormat="1" x14ac:dyDescent="0.25">
      <c r="A334" s="10">
        <v>42698</v>
      </c>
      <c r="B334" s="105">
        <v>137.91666666666666</v>
      </c>
      <c r="C334" s="129">
        <v>12.119791666666666</v>
      </c>
      <c r="D334" s="105">
        <v>1346.5625</v>
      </c>
    </row>
    <row r="335" spans="1:4" s="1" customFormat="1" x14ac:dyDescent="0.25">
      <c r="A335" s="10">
        <v>42699</v>
      </c>
      <c r="B335" s="105">
        <v>148.13541666666666</v>
      </c>
      <c r="C335" s="129">
        <v>11.433333333333337</v>
      </c>
      <c r="D335" s="105">
        <v>1338.4375</v>
      </c>
    </row>
    <row r="336" spans="1:4" s="1" customFormat="1" x14ac:dyDescent="0.25">
      <c r="A336" s="10">
        <v>42700</v>
      </c>
      <c r="B336" s="105">
        <v>156.3125</v>
      </c>
      <c r="C336" s="129">
        <v>10.937500000000007</v>
      </c>
      <c r="D336" s="105">
        <v>1344.2708333333333</v>
      </c>
    </row>
    <row r="337" spans="1:4" s="1" customFormat="1" x14ac:dyDescent="0.25">
      <c r="A337" s="10">
        <v>42701</v>
      </c>
      <c r="B337" s="105">
        <v>160.82291666666666</v>
      </c>
      <c r="C337" s="129">
        <v>11.357291666666677</v>
      </c>
      <c r="D337" s="105">
        <v>1274.5833333333333</v>
      </c>
    </row>
    <row r="338" spans="1:4" s="1" customFormat="1" x14ac:dyDescent="0.25">
      <c r="A338" s="10">
        <v>42702</v>
      </c>
      <c r="B338" s="105">
        <v>183.38541666666666</v>
      </c>
      <c r="C338" s="129">
        <v>11.414583333333331</v>
      </c>
      <c r="D338" s="105">
        <v>1180</v>
      </c>
    </row>
    <row r="339" spans="1:4" s="1" customFormat="1" x14ac:dyDescent="0.25">
      <c r="A339" s="10">
        <v>42703</v>
      </c>
      <c r="B339" s="105">
        <v>213.32291666666666</v>
      </c>
      <c r="C339" s="129">
        <v>10.955208333333331</v>
      </c>
      <c r="D339" s="105">
        <v>1149.8958333333333</v>
      </c>
    </row>
    <row r="340" spans="1:4" s="1" customFormat="1" x14ac:dyDescent="0.25">
      <c r="A340" s="10">
        <v>42704</v>
      </c>
      <c r="B340" s="349">
        <v>205.98958333333334</v>
      </c>
      <c r="C340" s="129">
        <v>10.594791666666667</v>
      </c>
      <c r="D340" s="105">
        <v>1246.1458333333333</v>
      </c>
    </row>
    <row r="341" spans="1:4" s="1" customFormat="1" x14ac:dyDescent="0.25">
      <c r="A341" s="10">
        <v>42705</v>
      </c>
      <c r="B341" s="105">
        <v>180.45833333333334</v>
      </c>
      <c r="C341" s="129">
        <v>10.707291666666663</v>
      </c>
      <c r="D341" s="105">
        <v>1335.8333333333333</v>
      </c>
    </row>
    <row r="342" spans="1:4" s="1" customFormat="1" x14ac:dyDescent="0.25">
      <c r="A342" s="10">
        <v>42706</v>
      </c>
      <c r="B342" s="105">
        <v>153.89583333333334</v>
      </c>
      <c r="C342" s="129">
        <v>9.7260416666666636</v>
      </c>
      <c r="D342" s="105">
        <v>1475.3125</v>
      </c>
    </row>
    <row r="343" spans="1:4" s="1" customFormat="1" x14ac:dyDescent="0.25">
      <c r="A343" s="10">
        <v>42707</v>
      </c>
      <c r="B343" s="105">
        <v>138.08333333333334</v>
      </c>
      <c r="C343" s="129">
        <v>9.3177083333333357</v>
      </c>
      <c r="D343" s="105">
        <v>1547.6041666666667</v>
      </c>
    </row>
    <row r="344" spans="1:4" s="1" customFormat="1" x14ac:dyDescent="0.25">
      <c r="A344" s="10">
        <v>42708</v>
      </c>
      <c r="B344" s="105">
        <v>140.33333333333334</v>
      </c>
      <c r="C344" s="129">
        <v>9.2416666666666725</v>
      </c>
      <c r="D344" s="105">
        <v>1570.5208333333333</v>
      </c>
    </row>
    <row r="345" spans="1:4" s="1" customFormat="1" x14ac:dyDescent="0.25">
      <c r="A345" s="10">
        <v>42709</v>
      </c>
      <c r="B345" s="105">
        <v>142.125</v>
      </c>
      <c r="C345" s="129">
        <v>9.0500000000000007</v>
      </c>
      <c r="D345" s="105">
        <v>1548.9583333333333</v>
      </c>
    </row>
    <row r="346" spans="1:4" s="1" customFormat="1" x14ac:dyDescent="0.25">
      <c r="A346" s="10">
        <v>42710</v>
      </c>
      <c r="B346" s="105">
        <v>146.07526881720429</v>
      </c>
      <c r="C346" s="129">
        <v>9.5641304347826068</v>
      </c>
      <c r="D346" s="105">
        <v>1502.9347826086957</v>
      </c>
    </row>
    <row r="347" spans="1:4" s="1" customFormat="1" x14ac:dyDescent="0.25">
      <c r="A347" s="10">
        <v>42711</v>
      </c>
      <c r="B347" s="105">
        <v>145.08536585365854</v>
      </c>
      <c r="C347" s="129">
        <v>9.0536585365853561</v>
      </c>
      <c r="D347" s="105">
        <v>1580.8536585365853</v>
      </c>
    </row>
    <row r="348" spans="1:4" s="1" customFormat="1" x14ac:dyDescent="0.25">
      <c r="A348" s="10">
        <v>42712</v>
      </c>
      <c r="B348" s="105">
        <v>142.0625</v>
      </c>
      <c r="C348" s="129">
        <v>9.8489583333333375</v>
      </c>
      <c r="D348" s="105">
        <v>1727.3958333333333</v>
      </c>
    </row>
    <row r="349" spans="1:4" s="1" customFormat="1" x14ac:dyDescent="0.25">
      <c r="A349" s="10">
        <v>42713</v>
      </c>
      <c r="B349" s="105">
        <v>131.34375</v>
      </c>
      <c r="C349" s="129">
        <v>11.285416666666668</v>
      </c>
      <c r="D349" s="105">
        <v>1877.5</v>
      </c>
    </row>
    <row r="350" spans="1:4" s="1" customFormat="1" x14ac:dyDescent="0.25">
      <c r="A350" s="10">
        <v>42714</v>
      </c>
      <c r="B350" s="105">
        <v>125.83333333333333</v>
      </c>
      <c r="C350" s="129">
        <v>12.47083333333333</v>
      </c>
      <c r="D350" s="105">
        <v>1844.2708333333333</v>
      </c>
    </row>
    <row r="351" spans="1:4" s="1" customFormat="1" x14ac:dyDescent="0.25">
      <c r="A351" s="10">
        <v>42715</v>
      </c>
      <c r="B351" s="105">
        <v>127.10416666666667</v>
      </c>
      <c r="C351" s="129">
        <v>12.761458333333337</v>
      </c>
      <c r="D351" s="105">
        <v>1876.9791666666667</v>
      </c>
    </row>
    <row r="352" spans="1:4" s="1" customFormat="1" x14ac:dyDescent="0.25">
      <c r="A352" s="10">
        <v>42716</v>
      </c>
      <c r="B352" s="105">
        <v>121.23913043478261</v>
      </c>
      <c r="C352" s="129">
        <v>12.309782608695652</v>
      </c>
      <c r="D352" s="105">
        <v>1936.5217391304348</v>
      </c>
    </row>
    <row r="353" spans="1:4" s="1" customFormat="1" x14ac:dyDescent="0.25">
      <c r="A353" s="10">
        <v>42717</v>
      </c>
      <c r="B353" s="105">
        <v>114.72916666666667</v>
      </c>
      <c r="C353" s="129">
        <v>12.258333333333328</v>
      </c>
      <c r="D353" s="105">
        <v>1985.4166666666667</v>
      </c>
    </row>
    <row r="354" spans="1:4" s="1" customFormat="1" x14ac:dyDescent="0.25">
      <c r="A354" s="10">
        <v>42718</v>
      </c>
      <c r="B354" s="105">
        <v>107.82291666666667</v>
      </c>
      <c r="C354" s="129">
        <v>12.562499999999995</v>
      </c>
      <c r="D354" s="105">
        <v>2053.9583333333335</v>
      </c>
    </row>
    <row r="355" spans="1:4" s="1" customFormat="1" x14ac:dyDescent="0.25">
      <c r="A355" s="10">
        <v>42719</v>
      </c>
      <c r="B355" s="105">
        <v>105.4375</v>
      </c>
      <c r="C355" s="129">
        <v>12.718750000000007</v>
      </c>
      <c r="D355" s="105">
        <v>2065.8333333333335</v>
      </c>
    </row>
    <row r="356" spans="1:4" s="1" customFormat="1" x14ac:dyDescent="0.25">
      <c r="A356" s="10">
        <v>42720</v>
      </c>
      <c r="B356" s="105">
        <v>101.98958333333333</v>
      </c>
      <c r="C356" s="129">
        <v>12.444791666666667</v>
      </c>
      <c r="D356" s="105">
        <v>2069.5833333333335</v>
      </c>
    </row>
    <row r="357" spans="1:4" s="1" customFormat="1" x14ac:dyDescent="0.25">
      <c r="A357" s="10">
        <v>42721</v>
      </c>
      <c r="B357" s="105">
        <v>103.96875</v>
      </c>
      <c r="C357" s="129">
        <v>9.9447916666666689</v>
      </c>
      <c r="D357" s="105">
        <v>2071.875</v>
      </c>
    </row>
    <row r="358" spans="1:4" s="1" customFormat="1" x14ac:dyDescent="0.25">
      <c r="A358" s="10">
        <v>42722</v>
      </c>
      <c r="B358" s="105">
        <v>175.40625</v>
      </c>
      <c r="C358" s="129">
        <v>8.5697916666666689</v>
      </c>
      <c r="D358" s="105">
        <v>1629.4791666666667</v>
      </c>
    </row>
    <row r="359" spans="1:4" s="1" customFormat="1" x14ac:dyDescent="0.25">
      <c r="A359" s="10">
        <v>42723</v>
      </c>
      <c r="B359" s="105">
        <v>293.42708333333331</v>
      </c>
      <c r="C359" s="129">
        <v>8.1145833333333357</v>
      </c>
      <c r="D359" s="105">
        <v>1084.7916666666667</v>
      </c>
    </row>
    <row r="360" spans="1:4" s="1" customFormat="1" x14ac:dyDescent="0.25">
      <c r="A360" s="10">
        <v>42724</v>
      </c>
      <c r="B360" s="105">
        <v>248.46875</v>
      </c>
      <c r="C360" s="129">
        <v>7.5395833333333364</v>
      </c>
      <c r="D360" s="105">
        <v>1124.8958333333333</v>
      </c>
    </row>
    <row r="361" spans="1:4" s="1" customFormat="1" x14ac:dyDescent="0.25">
      <c r="A361" s="10">
        <v>42725</v>
      </c>
      <c r="B361" s="105">
        <v>185.09375</v>
      </c>
      <c r="C361" s="129">
        <v>7.6718750000000036</v>
      </c>
      <c r="D361" s="105">
        <v>1338.8541666666667</v>
      </c>
    </row>
    <row r="362" spans="1:4" s="1" customFormat="1" x14ac:dyDescent="0.25">
      <c r="A362" s="10">
        <v>42726</v>
      </c>
      <c r="B362" s="105">
        <v>136.20833333333334</v>
      </c>
      <c r="C362" s="129">
        <v>7.94895833333333</v>
      </c>
      <c r="D362" s="105">
        <v>1593.125</v>
      </c>
    </row>
    <row r="363" spans="1:4" s="1" customFormat="1" x14ac:dyDescent="0.25">
      <c r="A363" s="10">
        <v>42727</v>
      </c>
      <c r="B363" s="105">
        <v>109.63541666666667</v>
      </c>
      <c r="C363" s="129">
        <v>8.2708333333333393</v>
      </c>
      <c r="D363" s="105">
        <v>1832.0833333333333</v>
      </c>
    </row>
    <row r="364" spans="1:4" s="1" customFormat="1" x14ac:dyDescent="0.25">
      <c r="A364" s="10">
        <v>42728</v>
      </c>
      <c r="B364" s="105">
        <v>99.958333333333329</v>
      </c>
      <c r="C364" s="129">
        <v>8.0989583333333339</v>
      </c>
      <c r="D364" s="105">
        <v>2015.5208333333333</v>
      </c>
    </row>
    <row r="365" spans="1:4" s="1" customFormat="1" x14ac:dyDescent="0.25">
      <c r="A365" s="10">
        <v>42729</v>
      </c>
      <c r="B365" s="105">
        <v>103.33333333333333</v>
      </c>
      <c r="C365" s="129">
        <v>7.5791666666666666</v>
      </c>
      <c r="D365" s="105">
        <v>2045.3125</v>
      </c>
    </row>
    <row r="366" spans="1:4" s="1" customFormat="1" x14ac:dyDescent="0.25">
      <c r="A366" s="10">
        <v>42730</v>
      </c>
      <c r="B366" s="105">
        <v>116.6875</v>
      </c>
      <c r="C366" s="129">
        <v>7.1989583333333327</v>
      </c>
      <c r="D366" s="105">
        <v>1876.3541666666667</v>
      </c>
    </row>
    <row r="367" spans="1:4" s="1" customFormat="1" x14ac:dyDescent="0.25">
      <c r="A367" s="10">
        <v>42731</v>
      </c>
      <c r="B367" s="105">
        <v>141.92708333333334</v>
      </c>
      <c r="C367" s="129">
        <v>7.0333333333333341</v>
      </c>
      <c r="D367" s="105">
        <v>1642.0833333333333</v>
      </c>
    </row>
    <row r="368" spans="1:4" s="1" customFormat="1" x14ac:dyDescent="0.25">
      <c r="A368" s="10">
        <v>42732</v>
      </c>
      <c r="B368" s="105">
        <v>147.65625</v>
      </c>
      <c r="C368" s="129">
        <v>7.0791666666666666</v>
      </c>
      <c r="D368" s="105">
        <v>1649.4791666666667</v>
      </c>
    </row>
    <row r="369" spans="1:5" s="1" customFormat="1" x14ac:dyDescent="0.25">
      <c r="A369" s="10">
        <v>42733</v>
      </c>
      <c r="B369" s="105">
        <v>126.1875</v>
      </c>
      <c r="C369" s="129">
        <v>7.2020833333333343</v>
      </c>
      <c r="D369" s="105">
        <v>1705.1041666666667</v>
      </c>
    </row>
    <row r="370" spans="1:5" s="1" customFormat="1" x14ac:dyDescent="0.25">
      <c r="A370" s="10">
        <v>42734</v>
      </c>
      <c r="B370" s="105">
        <v>105.48958333333333</v>
      </c>
      <c r="C370" s="129">
        <v>7.5208333333333313</v>
      </c>
      <c r="D370" s="105">
        <v>1862.7083333333333</v>
      </c>
    </row>
    <row r="371" spans="1:5" x14ac:dyDescent="0.2">
      <c r="A371" s="11">
        <v>42735</v>
      </c>
      <c r="B371" s="106">
        <v>94.197916666666671</v>
      </c>
      <c r="C371" s="132">
        <v>8.2906250000000021</v>
      </c>
      <c r="D371" s="106">
        <v>2003.3333333333333</v>
      </c>
      <c r="E371" s="1"/>
    </row>
    <row r="372" spans="1:5" ht="15" x14ac:dyDescent="0.25">
      <c r="A372" s="83" t="s">
        <v>81</v>
      </c>
      <c r="C372" s="59"/>
      <c r="D372" s="113"/>
      <c r="E372" s="50"/>
    </row>
    <row r="373" spans="1:5" ht="15" x14ac:dyDescent="0.25">
      <c r="A373" s="20" t="s">
        <v>198</v>
      </c>
      <c r="C373" s="135"/>
      <c r="D373" s="136"/>
      <c r="E373" s="50"/>
    </row>
    <row r="374" spans="1:5" ht="15" x14ac:dyDescent="0.25">
      <c r="A374" s="19" t="s">
        <v>202</v>
      </c>
      <c r="C374" s="87"/>
      <c r="E374" s="50"/>
    </row>
    <row r="375" spans="1:5" x14ac:dyDescent="0.2">
      <c r="A375" s="50"/>
      <c r="C375" s="87"/>
      <c r="E375" s="50"/>
    </row>
    <row r="376" spans="1:5" ht="15" x14ac:dyDescent="0.25">
      <c r="A376" s="6" t="s">
        <v>140</v>
      </c>
      <c r="C376" s="87"/>
      <c r="E376" s="50"/>
    </row>
    <row r="377" spans="1:5" ht="30" x14ac:dyDescent="0.2">
      <c r="A377" s="118" t="s">
        <v>67</v>
      </c>
      <c r="B377" s="93" t="s">
        <v>82</v>
      </c>
      <c r="C377" s="52" t="s">
        <v>83</v>
      </c>
      <c r="D377" s="93" t="s">
        <v>144</v>
      </c>
      <c r="E377" s="50"/>
    </row>
    <row r="378" spans="1:5" ht="60" customHeight="1" x14ac:dyDescent="0.2">
      <c r="A378" s="118" t="s">
        <v>71</v>
      </c>
      <c r="B378" s="93" t="s">
        <v>73</v>
      </c>
      <c r="C378" s="52" t="s">
        <v>73</v>
      </c>
      <c r="D378" s="93" t="s">
        <v>73</v>
      </c>
      <c r="E378" s="50"/>
    </row>
    <row r="379" spans="1:5" ht="15" x14ac:dyDescent="0.2">
      <c r="A379" s="118" t="s">
        <v>74</v>
      </c>
      <c r="B379" s="133" t="s">
        <v>87</v>
      </c>
      <c r="C379" s="52" t="s">
        <v>76</v>
      </c>
      <c r="D379" s="93" t="s">
        <v>77</v>
      </c>
      <c r="E379" s="50"/>
    </row>
    <row r="380" spans="1:5" x14ac:dyDescent="0.2">
      <c r="A380" s="42">
        <v>42370</v>
      </c>
      <c r="B380" s="95">
        <f>ROUND(SUM(B6:B36)*1.9835,-1)</f>
        <v>35250</v>
      </c>
      <c r="C380" s="28">
        <f>SUBTOTAL(1,C6:C36)</f>
        <v>10.600571236559137</v>
      </c>
      <c r="D380" s="95">
        <f>SUBTOTAL(1,D6:D36)</f>
        <v>890.8803763440859</v>
      </c>
      <c r="E380" s="50"/>
    </row>
    <row r="381" spans="1:5" x14ac:dyDescent="0.2">
      <c r="A381" s="43">
        <v>42401</v>
      </c>
      <c r="B381" s="96">
        <f>ROUND(SUM(B37:B65)*1.9835,-1)</f>
        <v>10250</v>
      </c>
      <c r="C381" s="22">
        <f>SUBTOTAL(1,C37:C65)</f>
        <v>13.74248525408348</v>
      </c>
      <c r="D381" s="96">
        <f>SUBTOTAL(1,D37:D65)</f>
        <v>1626.8606321839084</v>
      </c>
      <c r="E381" s="50"/>
    </row>
    <row r="382" spans="1:5" x14ac:dyDescent="0.2">
      <c r="A382" s="43">
        <v>42430</v>
      </c>
      <c r="B382" s="96">
        <f>ROUND(SUM(B66:B96)*1.9835,-1)</f>
        <v>43200</v>
      </c>
      <c r="C382" s="22">
        <f>SUBTOTAL(1,C66:C96)</f>
        <v>17.043052028739453</v>
      </c>
      <c r="D382" s="96">
        <f>SUBTOTAL(1,D66:D96)</f>
        <v>1121.0662477547305</v>
      </c>
      <c r="E382" s="50"/>
    </row>
    <row r="383" spans="1:5" x14ac:dyDescent="0.2">
      <c r="A383" s="43">
        <v>42461</v>
      </c>
      <c r="B383" s="96">
        <f>ROUND(SUM(B97:B126)*1.9835,-1)</f>
        <v>11470</v>
      </c>
      <c r="C383" s="22">
        <f>SUBTOTAL(1,C97:C126)</f>
        <v>20.07930555555555</v>
      </c>
      <c r="D383" s="96">
        <f>SUBTOTAL(1,D97:D126)</f>
        <v>1849.8020833333333</v>
      </c>
      <c r="E383" s="50"/>
    </row>
    <row r="384" spans="1:5" x14ac:dyDescent="0.2">
      <c r="A384" s="43">
        <v>42491</v>
      </c>
      <c r="B384" s="96">
        <f>ROUND(SUM(B127:B157)*1.9835,-1)</f>
        <v>7490</v>
      </c>
      <c r="C384" s="22">
        <f>SUBTOTAL(1,C127:C157)</f>
        <v>22.437668010752681</v>
      </c>
      <c r="D384" s="96">
        <f>SUBTOTAL(1,D127:D157)</f>
        <v>2022.4838194681658</v>
      </c>
      <c r="E384" s="50"/>
    </row>
    <row r="385" spans="1:5" x14ac:dyDescent="0.2">
      <c r="A385" s="43">
        <v>42522</v>
      </c>
      <c r="B385" s="96">
        <f>ROUND(SUM(B158:B187)*1.9835,-1)</f>
        <v>5400</v>
      </c>
      <c r="C385" s="22">
        <f>SUBTOTAL(1,C158:C187)</f>
        <v>25.512616593567252</v>
      </c>
      <c r="D385" s="96">
        <f>SUBTOTAL(1,D158:D187)</f>
        <v>1745.4966554202251</v>
      </c>
      <c r="E385" s="50"/>
    </row>
    <row r="386" spans="1:5" x14ac:dyDescent="0.2">
      <c r="A386" s="43">
        <v>42552</v>
      </c>
      <c r="B386" s="96">
        <f>ROUND(SUM(B188:B218)*1.9835,-1)</f>
        <v>4480</v>
      </c>
      <c r="C386" s="22">
        <f>SUBTOTAL(1,C188:C218)</f>
        <v>26.691196236559136</v>
      </c>
      <c r="D386" s="96">
        <f>SUBTOTAL(1,D188:D218)</f>
        <v>1493.6063757983197</v>
      </c>
      <c r="E386" s="50"/>
    </row>
    <row r="387" spans="1:5" x14ac:dyDescent="0.2">
      <c r="A387" s="43">
        <v>42583</v>
      </c>
      <c r="B387" s="96">
        <f>ROUND(SUM(B219:B249)*1.9835,-1)</f>
        <v>4000</v>
      </c>
      <c r="C387" s="22">
        <f>SUBTOTAL(1,C219:C249)</f>
        <v>25.728085106382981</v>
      </c>
      <c r="D387" s="96">
        <f>SUBTOTAL(1,D219:D249)</f>
        <v>1138.709207064504</v>
      </c>
      <c r="E387" s="50"/>
    </row>
    <row r="388" spans="1:5" x14ac:dyDescent="0.2">
      <c r="A388" s="43">
        <v>42614</v>
      </c>
      <c r="B388" s="96">
        <f>ROUND(SUM(B250:B279)*1.9835,-1)</f>
        <v>3180</v>
      </c>
      <c r="C388" s="22">
        <f>SUBTOTAL(1,C250:C279)</f>
        <v>22.75236111111111</v>
      </c>
      <c r="D388" s="96">
        <f>SUBTOTAL(1,D250:D279)</f>
        <v>1481.3411660206718</v>
      </c>
      <c r="E388" s="50"/>
    </row>
    <row r="389" spans="1:5" x14ac:dyDescent="0.2">
      <c r="A389" s="43">
        <v>42644</v>
      </c>
      <c r="B389" s="96">
        <f>ROUND(SUM(B280:B310)*1.9835,-1)</f>
        <v>3130</v>
      </c>
      <c r="C389" s="22">
        <f>SUBTOTAL(1,C280:C310)</f>
        <v>18.129990991763897</v>
      </c>
      <c r="D389" s="96">
        <f>SUBTOTAL(1,D280:D310)</f>
        <v>1905.49616792496</v>
      </c>
      <c r="E389" s="50"/>
    </row>
    <row r="390" spans="1:5" x14ac:dyDescent="0.2">
      <c r="A390" s="43">
        <v>42675</v>
      </c>
      <c r="B390" s="96">
        <f>ROUND(SUM(B311:B340)*1.9835,-1)</f>
        <v>6860</v>
      </c>
      <c r="C390" s="22">
        <f>SUBTOTAL(1,C311:C340)</f>
        <v>14.688118780193239</v>
      </c>
      <c r="D390" s="96">
        <f>SUBTOTAL(1,D311:D340)</f>
        <v>1661.9978623188406</v>
      </c>
      <c r="E390" s="50"/>
    </row>
    <row r="391" spans="1:5" x14ac:dyDescent="0.2">
      <c r="A391" s="44">
        <v>42705</v>
      </c>
      <c r="B391" s="99">
        <f>ROUND(SUM(B341:B371)*1.9835,-1)</f>
        <v>8550</v>
      </c>
      <c r="C391" s="29">
        <f>SUBTOTAL(1,C341:C371)</f>
        <v>9.4640278466687207</v>
      </c>
      <c r="D391" s="99">
        <f>SUBTOTAL(1,D341:D371)</f>
        <v>1724.9831240949156</v>
      </c>
      <c r="E391" s="50"/>
    </row>
    <row r="392" spans="1:5" ht="15" x14ac:dyDescent="0.25">
      <c r="A392" s="6" t="s">
        <v>81</v>
      </c>
      <c r="C392" s="50"/>
      <c r="E392" s="50"/>
    </row>
    <row r="393" spans="1:5" ht="15" x14ac:dyDescent="0.25">
      <c r="A393" s="6"/>
    </row>
  </sheetData>
  <hyperlinks>
    <hyperlink ref="A374" r:id="rId1" xr:uid="{00000000-0004-0000-1900-000000000000}"/>
  </hyperlinks>
  <pageMargins left="0.7" right="0.7" top="0.75" bottom="0.75" header="0.3" footer="0.3"/>
  <pageSetup scale="98" fitToHeight="0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J92"/>
  <sheetViews>
    <sheetView zoomScaleNormal="100" workbookViewId="0">
      <pane xSplit="1" ySplit="5" topLeftCell="B54" activePane="bottomRight" state="frozen"/>
      <selection pane="topRight" activeCell="B1" sqref="B1"/>
      <selection pane="bottomLeft" activeCell="A7" sqref="A7"/>
      <selection pane="bottomRight" activeCell="N10" sqref="N10"/>
    </sheetView>
  </sheetViews>
  <sheetFormatPr defaultRowHeight="14.25" x14ac:dyDescent="0.2"/>
  <cols>
    <col min="1" max="3" width="18.7109375" style="50" customWidth="1"/>
    <col min="4" max="4" width="18.7109375" style="104" customWidth="1"/>
    <col min="5" max="6" width="18.7109375" style="50" customWidth="1"/>
    <col min="7" max="7" width="18.7109375" style="91" customWidth="1"/>
    <col min="8" max="9" width="18.7109375" style="50" customWidth="1"/>
    <col min="10" max="10" width="14.85546875" style="50" customWidth="1"/>
    <col min="11" max="16384" width="9.140625" style="50"/>
  </cols>
  <sheetData>
    <row r="1" spans="1:10" ht="15" x14ac:dyDescent="0.25">
      <c r="A1" s="6" t="s">
        <v>141</v>
      </c>
    </row>
    <row r="2" spans="1:10" ht="15" x14ac:dyDescent="0.2">
      <c r="A2" s="285"/>
      <c r="B2" s="446" t="s">
        <v>102</v>
      </c>
      <c r="C2" s="446"/>
      <c r="D2" s="446"/>
      <c r="E2" s="446"/>
      <c r="F2" s="446"/>
      <c r="G2" s="451" t="s">
        <v>88</v>
      </c>
      <c r="H2" s="446" t="s">
        <v>103</v>
      </c>
      <c r="I2" s="446" t="s">
        <v>104</v>
      </c>
    </row>
    <row r="3" spans="1:10" ht="60" customHeight="1" x14ac:dyDescent="0.2">
      <c r="A3" s="264" t="s">
        <v>67</v>
      </c>
      <c r="B3" s="264" t="s">
        <v>105</v>
      </c>
      <c r="C3" s="264" t="s">
        <v>106</v>
      </c>
      <c r="D3" s="93" t="s">
        <v>70</v>
      </c>
      <c r="E3" s="264" t="s">
        <v>69</v>
      </c>
      <c r="F3" s="264" t="s">
        <v>107</v>
      </c>
      <c r="G3" s="451"/>
      <c r="H3" s="446"/>
      <c r="I3" s="446"/>
    </row>
    <row r="4" spans="1:10" ht="15" x14ac:dyDescent="0.2">
      <c r="A4" s="15" t="s">
        <v>71</v>
      </c>
      <c r="B4" s="15" t="s">
        <v>97</v>
      </c>
      <c r="C4" s="15" t="s">
        <v>97</v>
      </c>
      <c r="D4" s="94" t="s">
        <v>97</v>
      </c>
      <c r="E4" s="15" t="s">
        <v>97</v>
      </c>
      <c r="F4" s="15" t="s">
        <v>97</v>
      </c>
      <c r="G4" s="204" t="s">
        <v>97</v>
      </c>
      <c r="H4" s="15" t="s">
        <v>97</v>
      </c>
      <c r="I4" s="15" t="s">
        <v>97</v>
      </c>
    </row>
    <row r="5" spans="1:10" ht="15" x14ac:dyDescent="0.2">
      <c r="A5" s="15" t="s">
        <v>74</v>
      </c>
      <c r="B5" s="15" t="s">
        <v>78</v>
      </c>
      <c r="C5" s="15" t="s">
        <v>108</v>
      </c>
      <c r="D5" s="94" t="s">
        <v>77</v>
      </c>
      <c r="E5" s="15" t="s">
        <v>76</v>
      </c>
      <c r="F5" s="15" t="s">
        <v>109</v>
      </c>
      <c r="G5" s="204" t="s">
        <v>79</v>
      </c>
      <c r="H5" s="15" t="s">
        <v>78</v>
      </c>
      <c r="I5" s="15" t="s">
        <v>79</v>
      </c>
    </row>
    <row r="6" spans="1:10" ht="15" x14ac:dyDescent="0.2">
      <c r="A6" s="38">
        <v>42373</v>
      </c>
      <c r="B6" s="423"/>
      <c r="C6" s="424"/>
      <c r="D6" s="425"/>
      <c r="E6" s="424"/>
      <c r="F6" s="423"/>
      <c r="G6" s="426"/>
      <c r="H6" s="423"/>
      <c r="I6" s="423"/>
      <c r="J6" s="7"/>
    </row>
    <row r="7" spans="1:10" x14ac:dyDescent="0.2">
      <c r="A7" s="38">
        <v>42380</v>
      </c>
      <c r="B7" s="67">
        <v>10</v>
      </c>
      <c r="C7" s="218">
        <v>7.6</v>
      </c>
      <c r="D7" s="98">
        <v>611</v>
      </c>
      <c r="E7" s="218">
        <v>10.199999999999999</v>
      </c>
      <c r="F7" s="67">
        <v>57.8</v>
      </c>
      <c r="G7" s="218" t="s">
        <v>212</v>
      </c>
      <c r="H7" s="67">
        <v>0.28000000000000003</v>
      </c>
      <c r="I7" s="421"/>
    </row>
    <row r="8" spans="1:10" x14ac:dyDescent="0.2">
      <c r="A8" s="38">
        <v>42390</v>
      </c>
      <c r="B8" s="67">
        <v>9.8000000000000007</v>
      </c>
      <c r="C8" s="218">
        <v>7.6</v>
      </c>
      <c r="D8" s="98">
        <v>177</v>
      </c>
      <c r="E8" s="218">
        <v>13.1</v>
      </c>
      <c r="F8" s="67">
        <v>126</v>
      </c>
      <c r="G8" s="218" t="s">
        <v>212</v>
      </c>
      <c r="H8" s="67">
        <v>3.7999999999999999E-2</v>
      </c>
      <c r="I8" s="421"/>
    </row>
    <row r="9" spans="1:10" x14ac:dyDescent="0.2">
      <c r="A9" s="38">
        <v>42397</v>
      </c>
      <c r="B9" s="67">
        <v>10.3</v>
      </c>
      <c r="C9" s="218">
        <v>7.5</v>
      </c>
      <c r="D9" s="98">
        <v>862</v>
      </c>
      <c r="E9" s="218">
        <v>12.2</v>
      </c>
      <c r="F9" s="67">
        <v>32.1</v>
      </c>
      <c r="G9" s="218">
        <v>0.56299999999999994</v>
      </c>
      <c r="H9" s="67">
        <v>0.59</v>
      </c>
      <c r="I9" s="55">
        <v>4</v>
      </c>
    </row>
    <row r="10" spans="1:10" x14ac:dyDescent="0.2">
      <c r="A10" s="38">
        <v>42404</v>
      </c>
      <c r="B10" s="67">
        <v>14</v>
      </c>
      <c r="C10" s="218">
        <v>7.8</v>
      </c>
      <c r="D10" s="98">
        <v>941</v>
      </c>
      <c r="E10" s="218">
        <v>9.4</v>
      </c>
      <c r="F10" s="67">
        <v>26.1</v>
      </c>
      <c r="G10" s="218">
        <v>0.40600000000000003</v>
      </c>
      <c r="H10" s="67">
        <v>0.51</v>
      </c>
      <c r="I10" s="343"/>
    </row>
    <row r="11" spans="1:10" x14ac:dyDescent="0.2">
      <c r="A11" s="38">
        <v>42411</v>
      </c>
      <c r="B11" s="67">
        <v>8.3000000000000007</v>
      </c>
      <c r="C11" s="218">
        <v>7.6</v>
      </c>
      <c r="D11" s="98">
        <v>2096</v>
      </c>
      <c r="E11" s="218">
        <v>14.3</v>
      </c>
      <c r="F11" s="67">
        <v>41.6</v>
      </c>
      <c r="G11" s="218" t="s">
        <v>212</v>
      </c>
      <c r="H11" s="67">
        <v>0.87</v>
      </c>
      <c r="I11" s="343"/>
    </row>
    <row r="12" spans="1:10" x14ac:dyDescent="0.2">
      <c r="A12" s="38">
        <v>42417</v>
      </c>
      <c r="B12" s="67">
        <v>9.8000000000000007</v>
      </c>
      <c r="C12" s="218">
        <v>4.5999999999999996</v>
      </c>
      <c r="D12" s="98">
        <v>2057</v>
      </c>
      <c r="E12" s="218">
        <v>15.9</v>
      </c>
      <c r="F12" s="67">
        <v>18.600000000000001</v>
      </c>
      <c r="G12" s="218" t="s">
        <v>212</v>
      </c>
      <c r="H12" s="67">
        <v>0.92</v>
      </c>
      <c r="I12" s="55">
        <v>10</v>
      </c>
    </row>
    <row r="13" spans="1:10" x14ac:dyDescent="0.2">
      <c r="A13" s="38">
        <v>42426</v>
      </c>
      <c r="B13" s="341"/>
      <c r="C13" s="218">
        <v>7.7</v>
      </c>
      <c r="D13" s="98">
        <v>1965</v>
      </c>
      <c r="E13" s="218">
        <v>16.7</v>
      </c>
      <c r="F13" s="67">
        <v>24.1</v>
      </c>
      <c r="G13" s="218" t="s">
        <v>212</v>
      </c>
      <c r="H13" s="67">
        <v>0.88</v>
      </c>
      <c r="I13" s="343"/>
    </row>
    <row r="14" spans="1:10" x14ac:dyDescent="0.2">
      <c r="A14" s="38">
        <v>42432</v>
      </c>
      <c r="B14" s="67">
        <v>8.8000000000000007</v>
      </c>
      <c r="C14" s="218">
        <v>7.8</v>
      </c>
      <c r="D14" s="98">
        <v>1897</v>
      </c>
      <c r="E14" s="218">
        <v>17.899999999999999</v>
      </c>
      <c r="F14" s="67">
        <v>25.3</v>
      </c>
      <c r="G14" s="218" t="s">
        <v>212</v>
      </c>
      <c r="H14" s="67">
        <v>0.89</v>
      </c>
      <c r="I14" s="343"/>
    </row>
    <row r="15" spans="1:10" x14ac:dyDescent="0.2">
      <c r="A15" s="38">
        <v>42439</v>
      </c>
      <c r="B15" s="67">
        <v>7.4</v>
      </c>
      <c r="C15" s="218">
        <v>7.5</v>
      </c>
      <c r="D15" s="98">
        <v>486</v>
      </c>
      <c r="E15" s="218">
        <v>16.2</v>
      </c>
      <c r="F15" s="67">
        <v>33.700000000000003</v>
      </c>
      <c r="G15" s="218" t="s">
        <v>212</v>
      </c>
      <c r="H15" s="67">
        <v>0.27</v>
      </c>
      <c r="I15" s="343"/>
    </row>
    <row r="16" spans="1:10" x14ac:dyDescent="0.2">
      <c r="A16" s="38">
        <v>42446</v>
      </c>
      <c r="B16" s="67">
        <v>6.2</v>
      </c>
      <c r="C16" s="218">
        <v>7.3</v>
      </c>
      <c r="D16" s="98">
        <v>372</v>
      </c>
      <c r="E16" s="218">
        <v>15.8</v>
      </c>
      <c r="F16" s="67">
        <v>29.7</v>
      </c>
      <c r="G16" s="218" t="s">
        <v>212</v>
      </c>
      <c r="H16" s="67">
        <v>0.16</v>
      </c>
      <c r="I16" s="55">
        <v>2</v>
      </c>
    </row>
    <row r="17" spans="1:9" x14ac:dyDescent="0.2">
      <c r="A17" s="38">
        <v>42454</v>
      </c>
      <c r="B17" s="341"/>
      <c r="C17" s="218">
        <v>7.8</v>
      </c>
      <c r="D17" s="98">
        <v>1238</v>
      </c>
      <c r="E17" s="218">
        <v>15</v>
      </c>
      <c r="F17" s="67">
        <v>19.100000000000001</v>
      </c>
      <c r="G17" s="218" t="s">
        <v>212</v>
      </c>
      <c r="H17" s="67">
        <v>0.95</v>
      </c>
      <c r="I17" s="343"/>
    </row>
    <row r="18" spans="1:9" x14ac:dyDescent="0.2">
      <c r="A18" s="38">
        <v>42460</v>
      </c>
      <c r="B18" s="67">
        <v>10.5</v>
      </c>
      <c r="C18" s="218">
        <v>7.9</v>
      </c>
      <c r="D18" s="98">
        <v>1905</v>
      </c>
      <c r="E18" s="218">
        <v>17.399999999999999</v>
      </c>
      <c r="F18" s="67">
        <v>24.8</v>
      </c>
      <c r="G18" s="218" t="s">
        <v>212</v>
      </c>
      <c r="H18" s="67">
        <v>1.2</v>
      </c>
      <c r="I18" s="343"/>
    </row>
    <row r="19" spans="1:9" x14ac:dyDescent="0.2">
      <c r="A19" s="38">
        <v>42467</v>
      </c>
      <c r="B19" s="67">
        <v>9.3000000000000007</v>
      </c>
      <c r="C19" s="218">
        <v>7.9</v>
      </c>
      <c r="D19" s="98">
        <v>2044</v>
      </c>
      <c r="E19" s="218">
        <v>21.8</v>
      </c>
      <c r="F19" s="67">
        <v>21.1</v>
      </c>
      <c r="G19" s="218" t="s">
        <v>212</v>
      </c>
      <c r="H19" s="67">
        <v>0.98</v>
      </c>
      <c r="I19" s="343"/>
    </row>
    <row r="20" spans="1:9" x14ac:dyDescent="0.2">
      <c r="A20" s="38">
        <v>42474</v>
      </c>
      <c r="B20" s="67">
        <v>9.3000000000000007</v>
      </c>
      <c r="C20" s="218">
        <v>7.8</v>
      </c>
      <c r="D20" s="98">
        <v>1487</v>
      </c>
      <c r="E20" s="218">
        <v>19.3</v>
      </c>
      <c r="F20" s="67">
        <v>20.7</v>
      </c>
      <c r="G20" s="218" t="s">
        <v>212</v>
      </c>
      <c r="H20" s="67">
        <v>0.78</v>
      </c>
      <c r="I20" s="343"/>
    </row>
    <row r="21" spans="1:9" x14ac:dyDescent="0.2">
      <c r="A21" s="38">
        <v>42481</v>
      </c>
      <c r="B21" s="67">
        <v>10.6</v>
      </c>
      <c r="C21" s="218">
        <v>7.9</v>
      </c>
      <c r="D21" s="98">
        <v>2013</v>
      </c>
      <c r="E21" s="218">
        <v>22.7</v>
      </c>
      <c r="F21" s="67">
        <v>18.7</v>
      </c>
      <c r="G21" s="218" t="s">
        <v>212</v>
      </c>
      <c r="H21" s="67">
        <v>0.96</v>
      </c>
      <c r="I21" s="55">
        <v>10</v>
      </c>
    </row>
    <row r="22" spans="1:9" x14ac:dyDescent="0.2">
      <c r="A22" s="38">
        <v>42488</v>
      </c>
      <c r="B22" s="67">
        <v>8.5</v>
      </c>
      <c r="C22" s="218">
        <v>7.7</v>
      </c>
      <c r="D22" s="98">
        <v>2346</v>
      </c>
      <c r="E22" s="218">
        <v>17.8</v>
      </c>
      <c r="F22" s="67">
        <v>23.5</v>
      </c>
      <c r="G22" s="218" t="s">
        <v>212</v>
      </c>
      <c r="H22" s="67">
        <v>1</v>
      </c>
      <c r="I22" s="343"/>
    </row>
    <row r="23" spans="1:9" x14ac:dyDescent="0.2">
      <c r="A23" s="38">
        <v>42495</v>
      </c>
      <c r="B23" s="67">
        <v>8.5</v>
      </c>
      <c r="C23" s="218">
        <v>7.8</v>
      </c>
      <c r="D23" s="98">
        <v>2012</v>
      </c>
      <c r="E23" s="218">
        <v>20.2</v>
      </c>
      <c r="F23" s="67">
        <v>25.1</v>
      </c>
      <c r="G23" s="218" t="s">
        <v>212</v>
      </c>
      <c r="H23" s="67">
        <v>0.81</v>
      </c>
      <c r="I23" s="343"/>
    </row>
    <row r="24" spans="1:9" x14ac:dyDescent="0.2">
      <c r="A24" s="38">
        <v>42501</v>
      </c>
      <c r="B24" s="67">
        <v>8.6999999999999993</v>
      </c>
      <c r="C24" s="218">
        <v>8.3000000000000007</v>
      </c>
      <c r="D24" s="98">
        <v>1797</v>
      </c>
      <c r="E24" s="218">
        <v>24.6</v>
      </c>
      <c r="F24" s="67">
        <v>28.6</v>
      </c>
      <c r="G24" s="218">
        <v>0.56299999999999994</v>
      </c>
      <c r="H24" s="67">
        <v>1</v>
      </c>
      <c r="I24" s="343"/>
    </row>
    <row r="25" spans="1:9" x14ac:dyDescent="0.2">
      <c r="A25" s="38">
        <v>42509</v>
      </c>
      <c r="B25" s="67">
        <v>9.3000000000000007</v>
      </c>
      <c r="C25" s="218">
        <v>7.8</v>
      </c>
      <c r="D25" s="98">
        <v>2487</v>
      </c>
      <c r="E25" s="218">
        <v>23.8</v>
      </c>
      <c r="F25" s="67">
        <v>40</v>
      </c>
      <c r="G25" s="218" t="s">
        <v>212</v>
      </c>
      <c r="H25" s="67">
        <v>1</v>
      </c>
      <c r="I25" s="343"/>
    </row>
    <row r="26" spans="1:9" x14ac:dyDescent="0.2">
      <c r="A26" s="38">
        <v>42516</v>
      </c>
      <c r="B26" s="67">
        <v>10.199999999999999</v>
      </c>
      <c r="C26" s="218">
        <v>7.9</v>
      </c>
      <c r="D26" s="98">
        <v>1487</v>
      </c>
      <c r="E26" s="218">
        <v>20.8</v>
      </c>
      <c r="F26" s="67">
        <v>31.6</v>
      </c>
      <c r="G26" s="218" t="s">
        <v>212</v>
      </c>
      <c r="H26" s="67">
        <v>0.67</v>
      </c>
      <c r="I26" s="55">
        <v>8</v>
      </c>
    </row>
    <row r="27" spans="1:9" x14ac:dyDescent="0.2">
      <c r="A27" s="38">
        <v>42523</v>
      </c>
      <c r="B27" s="67">
        <v>10.1</v>
      </c>
      <c r="C27" s="218">
        <v>7.9</v>
      </c>
      <c r="D27" s="98">
        <v>1899</v>
      </c>
      <c r="E27" s="218">
        <v>25.5</v>
      </c>
      <c r="F27" s="67">
        <v>25.3</v>
      </c>
      <c r="G27" s="218" t="s">
        <v>212</v>
      </c>
      <c r="H27" s="67">
        <v>0.69</v>
      </c>
      <c r="I27" s="343"/>
    </row>
    <row r="28" spans="1:9" x14ac:dyDescent="0.2">
      <c r="A28" s="38">
        <v>42531</v>
      </c>
      <c r="B28" s="67">
        <v>9.8000000000000007</v>
      </c>
      <c r="C28" s="218">
        <v>7.9</v>
      </c>
      <c r="D28" s="98">
        <v>1783</v>
      </c>
      <c r="E28" s="218">
        <v>23.8</v>
      </c>
      <c r="F28" s="67">
        <v>34.299999999999997</v>
      </c>
      <c r="G28" s="218" t="s">
        <v>212</v>
      </c>
      <c r="H28" s="67">
        <v>0.65</v>
      </c>
      <c r="I28" s="343"/>
    </row>
    <row r="29" spans="1:9" x14ac:dyDescent="0.2">
      <c r="A29" s="38">
        <v>42535</v>
      </c>
      <c r="B29" s="67">
        <v>8.1</v>
      </c>
      <c r="C29" s="218">
        <v>8</v>
      </c>
      <c r="D29" s="98">
        <v>1794</v>
      </c>
      <c r="E29" s="218">
        <v>22.5</v>
      </c>
      <c r="F29" s="67">
        <v>28.6</v>
      </c>
      <c r="G29" s="218" t="s">
        <v>212</v>
      </c>
      <c r="H29" s="67">
        <v>0.71</v>
      </c>
      <c r="I29" s="343"/>
    </row>
    <row r="30" spans="1:9" x14ac:dyDescent="0.2">
      <c r="A30" s="38">
        <v>42542</v>
      </c>
      <c r="B30" s="67">
        <v>7.3</v>
      </c>
      <c r="C30" s="218">
        <v>7.9</v>
      </c>
      <c r="D30" s="98">
        <v>1628</v>
      </c>
      <c r="E30" s="218">
        <v>22.7</v>
      </c>
      <c r="F30" s="67">
        <v>32.5</v>
      </c>
      <c r="G30" s="218" t="s">
        <v>212</v>
      </c>
      <c r="H30" s="67">
        <v>0.6</v>
      </c>
      <c r="I30" s="343"/>
    </row>
    <row r="31" spans="1:9" x14ac:dyDescent="0.2">
      <c r="A31" s="38">
        <v>42549</v>
      </c>
      <c r="B31" s="67">
        <v>8.1</v>
      </c>
      <c r="C31" s="218">
        <v>7.8</v>
      </c>
      <c r="D31" s="98">
        <v>1941</v>
      </c>
      <c r="E31" s="218">
        <v>27.3</v>
      </c>
      <c r="F31" s="67">
        <v>35.799999999999997</v>
      </c>
      <c r="G31" s="218" t="s">
        <v>212</v>
      </c>
      <c r="H31" s="67">
        <v>0.72</v>
      </c>
      <c r="I31" s="55">
        <v>9</v>
      </c>
    </row>
    <row r="32" spans="1:9" x14ac:dyDescent="0.2">
      <c r="A32" s="174">
        <v>42556</v>
      </c>
      <c r="B32" s="67">
        <v>8.1</v>
      </c>
      <c r="C32" s="218">
        <v>8</v>
      </c>
      <c r="D32" s="98">
        <v>1831</v>
      </c>
      <c r="E32" s="218">
        <v>26</v>
      </c>
      <c r="F32" s="67">
        <v>34.700000000000003</v>
      </c>
      <c r="G32" s="218" t="s">
        <v>212</v>
      </c>
      <c r="H32" s="67">
        <v>0.66</v>
      </c>
      <c r="I32" s="343"/>
    </row>
    <row r="33" spans="1:9" x14ac:dyDescent="0.2">
      <c r="A33" s="174">
        <v>42563</v>
      </c>
      <c r="B33" s="67">
        <v>7.8</v>
      </c>
      <c r="C33" s="218">
        <v>7.8</v>
      </c>
      <c r="D33" s="98">
        <v>1125</v>
      </c>
      <c r="E33" s="218">
        <v>24.8</v>
      </c>
      <c r="F33" s="67">
        <v>35.6</v>
      </c>
      <c r="G33" s="218" t="s">
        <v>212</v>
      </c>
      <c r="H33" s="67">
        <v>0.41</v>
      </c>
      <c r="I33" s="343"/>
    </row>
    <row r="34" spans="1:9" x14ac:dyDescent="0.2">
      <c r="A34" s="174">
        <v>42571</v>
      </c>
      <c r="B34" s="67">
        <v>7.7</v>
      </c>
      <c r="C34" s="218">
        <v>7.8</v>
      </c>
      <c r="D34" s="98">
        <v>1306</v>
      </c>
      <c r="E34" s="218">
        <v>24.6</v>
      </c>
      <c r="F34" s="67">
        <v>53.5</v>
      </c>
      <c r="G34" s="218" t="s">
        <v>212</v>
      </c>
      <c r="H34" s="67">
        <v>0.42</v>
      </c>
      <c r="I34" s="343"/>
    </row>
    <row r="35" spans="1:9" x14ac:dyDescent="0.2">
      <c r="A35" s="174">
        <v>42580</v>
      </c>
      <c r="B35" s="341"/>
      <c r="C35" s="218">
        <v>8</v>
      </c>
      <c r="D35" s="98">
        <v>1467</v>
      </c>
      <c r="E35" s="218">
        <v>28.3</v>
      </c>
      <c r="F35" s="67">
        <v>37.299999999999997</v>
      </c>
      <c r="G35" s="218" t="s">
        <v>212</v>
      </c>
      <c r="H35" s="67">
        <v>0.55000000000000004</v>
      </c>
      <c r="I35" s="343"/>
    </row>
    <row r="36" spans="1:9" x14ac:dyDescent="0.2">
      <c r="A36" s="174">
        <v>42584</v>
      </c>
      <c r="B36" s="341"/>
      <c r="C36" s="218">
        <v>8.1</v>
      </c>
      <c r="D36" s="98">
        <v>1422</v>
      </c>
      <c r="E36" s="218">
        <v>27.4</v>
      </c>
      <c r="F36" s="67">
        <v>34.9</v>
      </c>
      <c r="G36" s="218">
        <v>0.58499999999999996</v>
      </c>
      <c r="H36" s="67">
        <v>0.56999999999999995</v>
      </c>
      <c r="I36" s="343"/>
    </row>
    <row r="37" spans="1:9" x14ac:dyDescent="0.2">
      <c r="A37" s="174">
        <v>42592</v>
      </c>
      <c r="B37" s="67">
        <v>7.6</v>
      </c>
      <c r="C37" s="218">
        <v>7.7</v>
      </c>
      <c r="D37" s="98">
        <v>1150</v>
      </c>
      <c r="E37" s="218">
        <v>22.9</v>
      </c>
      <c r="F37" s="67">
        <v>75.2</v>
      </c>
      <c r="G37" s="218" t="s">
        <v>212</v>
      </c>
      <c r="H37" s="67">
        <v>0.41</v>
      </c>
      <c r="I37" s="343"/>
    </row>
    <row r="38" spans="1:9" x14ac:dyDescent="0.2">
      <c r="A38" s="174">
        <v>42599</v>
      </c>
      <c r="B38" s="67">
        <v>6.9</v>
      </c>
      <c r="C38" s="218">
        <v>7.6</v>
      </c>
      <c r="D38" s="98">
        <v>1202</v>
      </c>
      <c r="E38" s="218">
        <v>23.9</v>
      </c>
      <c r="F38" s="67">
        <v>64</v>
      </c>
      <c r="G38" s="218" t="s">
        <v>212</v>
      </c>
      <c r="H38" s="67">
        <v>0.39</v>
      </c>
      <c r="I38" s="343"/>
    </row>
    <row r="39" spans="1:9" x14ac:dyDescent="0.2">
      <c r="A39" s="174">
        <v>42613</v>
      </c>
      <c r="B39" s="67">
        <v>10.8</v>
      </c>
      <c r="C39" s="218">
        <v>8.1</v>
      </c>
      <c r="D39" s="98">
        <v>1156</v>
      </c>
      <c r="E39" s="218">
        <v>24.8</v>
      </c>
      <c r="F39" s="67">
        <v>59.7</v>
      </c>
      <c r="G39" s="218" t="s">
        <v>212</v>
      </c>
      <c r="H39" s="67">
        <v>0.36</v>
      </c>
      <c r="I39" s="343"/>
    </row>
    <row r="40" spans="1:9" x14ac:dyDescent="0.2">
      <c r="A40" s="174">
        <v>42620</v>
      </c>
      <c r="B40" s="341"/>
      <c r="C40" s="332"/>
      <c r="D40" s="102"/>
      <c r="E40" s="332"/>
      <c r="F40" s="341"/>
      <c r="G40" s="332"/>
      <c r="H40" s="341"/>
      <c r="I40" s="343"/>
    </row>
    <row r="41" spans="1:9" x14ac:dyDescent="0.2">
      <c r="A41" s="174">
        <v>42625</v>
      </c>
      <c r="B41" s="67">
        <v>9.1999999999999993</v>
      </c>
      <c r="C41" s="218">
        <v>7.7</v>
      </c>
      <c r="D41" s="98">
        <v>1854</v>
      </c>
      <c r="E41" s="218">
        <v>20.8</v>
      </c>
      <c r="F41" s="67">
        <v>72.599999999999994</v>
      </c>
      <c r="G41" s="218" t="s">
        <v>212</v>
      </c>
      <c r="H41" s="67">
        <v>0.66</v>
      </c>
      <c r="I41" s="343"/>
    </row>
    <row r="42" spans="1:9" x14ac:dyDescent="0.2">
      <c r="A42" s="174">
        <v>42632</v>
      </c>
      <c r="B42" s="67">
        <v>10.3</v>
      </c>
      <c r="C42" s="218">
        <v>7.6</v>
      </c>
      <c r="D42" s="98">
        <v>1590</v>
      </c>
      <c r="E42" s="218">
        <v>20.9</v>
      </c>
      <c r="F42" s="67">
        <v>77.7</v>
      </c>
      <c r="G42" s="218" t="s">
        <v>212</v>
      </c>
      <c r="H42" s="67">
        <v>0.56000000000000005</v>
      </c>
      <c r="I42" s="343"/>
    </row>
    <row r="43" spans="1:9" x14ac:dyDescent="0.2">
      <c r="A43" s="174">
        <v>42640</v>
      </c>
      <c r="B43" s="67">
        <v>8.1999999999999993</v>
      </c>
      <c r="C43" s="218">
        <v>7.8</v>
      </c>
      <c r="D43" s="98">
        <v>1530</v>
      </c>
      <c r="E43" s="218">
        <v>21.5</v>
      </c>
      <c r="F43" s="67">
        <v>59.9</v>
      </c>
      <c r="G43" s="218" t="s">
        <v>212</v>
      </c>
      <c r="H43" s="67">
        <v>0.61</v>
      </c>
      <c r="I43" s="343"/>
    </row>
    <row r="44" spans="1:9" x14ac:dyDescent="0.2">
      <c r="A44" s="174">
        <v>42646</v>
      </c>
      <c r="B44" s="67">
        <v>13.9</v>
      </c>
      <c r="C44" s="218">
        <v>7.2</v>
      </c>
      <c r="D44" s="98">
        <v>2413</v>
      </c>
      <c r="E44" s="218">
        <v>15.6</v>
      </c>
      <c r="F44" s="341"/>
      <c r="G44" s="218" t="s">
        <v>212</v>
      </c>
      <c r="H44" s="67">
        <v>0.9</v>
      </c>
      <c r="I44" s="343"/>
    </row>
    <row r="45" spans="1:9" x14ac:dyDescent="0.2">
      <c r="A45" s="174">
        <v>42655</v>
      </c>
      <c r="B45" s="341"/>
      <c r="C45" s="218">
        <v>7.6</v>
      </c>
      <c r="D45" s="98">
        <v>2395</v>
      </c>
      <c r="E45" s="218">
        <v>19.399999999999999</v>
      </c>
      <c r="F45" s="67">
        <v>30.2</v>
      </c>
      <c r="G45" s="218" t="s">
        <v>212</v>
      </c>
      <c r="H45" s="67">
        <v>0.88</v>
      </c>
      <c r="I45" s="343"/>
    </row>
    <row r="46" spans="1:9" x14ac:dyDescent="0.2">
      <c r="A46" s="174">
        <v>42660</v>
      </c>
      <c r="B46" s="67">
        <v>7.8</v>
      </c>
      <c r="C46" s="218">
        <v>7.4</v>
      </c>
      <c r="D46" s="98">
        <v>1825</v>
      </c>
      <c r="E46" s="218">
        <v>17.2</v>
      </c>
      <c r="F46" s="67">
        <v>51.7</v>
      </c>
      <c r="G46" s="218" t="s">
        <v>212</v>
      </c>
      <c r="H46" s="67">
        <v>0.78</v>
      </c>
      <c r="I46" s="343"/>
    </row>
    <row r="47" spans="1:9" x14ac:dyDescent="0.2">
      <c r="A47" s="174">
        <v>42667</v>
      </c>
      <c r="B47" s="67">
        <v>8.4</v>
      </c>
      <c r="C47" s="218">
        <v>7.4</v>
      </c>
      <c r="D47" s="98">
        <v>1897</v>
      </c>
      <c r="E47" s="218">
        <v>17.3</v>
      </c>
      <c r="F47" s="67">
        <v>66.5</v>
      </c>
      <c r="G47" s="218" t="s">
        <v>212</v>
      </c>
      <c r="H47" s="67">
        <v>0.8</v>
      </c>
      <c r="I47" s="343"/>
    </row>
    <row r="48" spans="1:9" x14ac:dyDescent="0.2">
      <c r="A48" s="174">
        <v>42675</v>
      </c>
      <c r="B48" s="67">
        <v>7.6</v>
      </c>
      <c r="C48" s="218">
        <v>7.4</v>
      </c>
      <c r="D48" s="98">
        <v>1382</v>
      </c>
      <c r="E48" s="218">
        <v>16.8</v>
      </c>
      <c r="F48" s="67">
        <v>86.9</v>
      </c>
      <c r="G48" s="218">
        <v>0.63500000000000001</v>
      </c>
      <c r="H48" s="67">
        <v>0.75</v>
      </c>
      <c r="I48" s="343"/>
    </row>
    <row r="49" spans="1:10" x14ac:dyDescent="0.2">
      <c r="A49" s="174">
        <v>42681</v>
      </c>
      <c r="B49" s="67">
        <v>8.8000000000000007</v>
      </c>
      <c r="C49" s="218">
        <v>7.6</v>
      </c>
      <c r="D49" s="98">
        <v>1978</v>
      </c>
      <c r="E49" s="218">
        <v>16.2</v>
      </c>
      <c r="F49" s="67">
        <v>34.4</v>
      </c>
      <c r="G49" s="218" t="s">
        <v>212</v>
      </c>
      <c r="H49" s="67">
        <v>0.87</v>
      </c>
      <c r="I49" s="343"/>
    </row>
    <row r="50" spans="1:10" x14ac:dyDescent="0.2">
      <c r="A50" s="174">
        <v>42688</v>
      </c>
      <c r="B50" s="67">
        <v>8.8000000000000007</v>
      </c>
      <c r="C50" s="218">
        <v>7.6</v>
      </c>
      <c r="D50" s="98">
        <v>2031</v>
      </c>
      <c r="E50" s="218">
        <v>16.399999999999999</v>
      </c>
      <c r="F50" s="67">
        <v>41.6</v>
      </c>
      <c r="G50" s="218" t="s">
        <v>212</v>
      </c>
      <c r="H50" s="67">
        <v>0.83</v>
      </c>
      <c r="I50" s="343"/>
    </row>
    <row r="51" spans="1:10" x14ac:dyDescent="0.2">
      <c r="A51" s="174">
        <v>42696</v>
      </c>
      <c r="B51" s="67">
        <v>10.9</v>
      </c>
      <c r="C51" s="218">
        <v>7.7</v>
      </c>
      <c r="D51" s="98">
        <v>1444</v>
      </c>
      <c r="E51" s="218">
        <v>14.7</v>
      </c>
      <c r="F51" s="67">
        <v>66.599999999999994</v>
      </c>
      <c r="G51" s="218" t="s">
        <v>212</v>
      </c>
      <c r="H51" s="67">
        <v>0.57999999999999996</v>
      </c>
      <c r="I51" s="343"/>
    </row>
    <row r="52" spans="1:10" x14ac:dyDescent="0.2">
      <c r="A52" s="174">
        <v>42705</v>
      </c>
      <c r="B52" s="67">
        <v>12.8</v>
      </c>
      <c r="C52" s="218">
        <v>7.7</v>
      </c>
      <c r="D52" s="98">
        <v>1359</v>
      </c>
      <c r="E52" s="218">
        <v>10.9</v>
      </c>
      <c r="F52" s="67">
        <v>26.4</v>
      </c>
      <c r="G52" s="218" t="s">
        <v>208</v>
      </c>
      <c r="H52" s="67">
        <v>0.57999999999999996</v>
      </c>
      <c r="I52" s="343"/>
    </row>
    <row r="53" spans="1:10" x14ac:dyDescent="0.2">
      <c r="A53" s="174">
        <v>42709</v>
      </c>
      <c r="B53" s="67">
        <v>15.2</v>
      </c>
      <c r="C53" s="218">
        <v>7.8</v>
      </c>
      <c r="D53" s="98">
        <v>1548</v>
      </c>
      <c r="E53" s="218">
        <v>9.1999999999999993</v>
      </c>
      <c r="F53" s="67">
        <v>28.6</v>
      </c>
      <c r="G53" s="218" t="s">
        <v>208</v>
      </c>
      <c r="H53" s="67">
        <v>0.68</v>
      </c>
      <c r="I53" s="343"/>
    </row>
    <row r="54" spans="1:10" x14ac:dyDescent="0.2">
      <c r="A54" s="174">
        <v>42716</v>
      </c>
      <c r="B54" s="341"/>
      <c r="C54" s="218">
        <v>7.7</v>
      </c>
      <c r="D54" s="98">
        <v>1947</v>
      </c>
      <c r="E54" s="218">
        <v>13.4</v>
      </c>
      <c r="F54" s="67">
        <v>124</v>
      </c>
      <c r="G54" s="218">
        <v>0.43099999999999999</v>
      </c>
      <c r="H54" s="67">
        <v>0.89</v>
      </c>
      <c r="I54" s="343"/>
    </row>
    <row r="55" spans="1:10" x14ac:dyDescent="0.2">
      <c r="A55" s="174">
        <v>42726</v>
      </c>
      <c r="B55" s="67">
        <v>11.5</v>
      </c>
      <c r="C55" s="218">
        <v>7.5</v>
      </c>
      <c r="D55" s="98">
        <v>1599</v>
      </c>
      <c r="E55" s="218">
        <v>8.6</v>
      </c>
      <c r="F55" s="67">
        <v>59.4</v>
      </c>
      <c r="G55" s="218">
        <v>0.43099999999999999</v>
      </c>
      <c r="H55" s="67">
        <v>0.67</v>
      </c>
      <c r="I55" s="343"/>
    </row>
    <row r="56" spans="1:10" x14ac:dyDescent="0.2">
      <c r="A56" s="174">
        <v>42733</v>
      </c>
      <c r="B56" s="67">
        <v>11.5</v>
      </c>
      <c r="C56" s="218">
        <v>7.7</v>
      </c>
      <c r="D56" s="98">
        <v>1699</v>
      </c>
      <c r="E56" s="218">
        <v>9.3000000000000007</v>
      </c>
      <c r="F56" s="67">
        <v>25.4</v>
      </c>
      <c r="G56" s="218" t="s">
        <v>208</v>
      </c>
      <c r="H56" s="67">
        <v>0.65</v>
      </c>
      <c r="I56" s="343"/>
    </row>
    <row r="57" spans="1:10" ht="15" x14ac:dyDescent="0.25">
      <c r="A57" s="83" t="s">
        <v>81</v>
      </c>
      <c r="B57" s="82"/>
      <c r="C57" s="82"/>
      <c r="D57" s="113"/>
      <c r="E57" s="82"/>
      <c r="F57" s="82"/>
      <c r="G57" s="208"/>
      <c r="H57" s="82"/>
      <c r="I57" s="82"/>
    </row>
    <row r="59" spans="1:10" ht="15" customHeight="1" x14ac:dyDescent="0.25">
      <c r="A59" s="383"/>
      <c r="B59" s="448" t="s">
        <v>110</v>
      </c>
      <c r="C59" s="449"/>
      <c r="D59" s="449"/>
      <c r="E59" s="449"/>
      <c r="F59" s="450"/>
    </row>
    <row r="60" spans="1:10" ht="60" customHeight="1" x14ac:dyDescent="0.2">
      <c r="A60" s="264" t="s">
        <v>67</v>
      </c>
      <c r="B60" s="264" t="s">
        <v>111</v>
      </c>
      <c r="C60" s="264" t="s">
        <v>112</v>
      </c>
      <c r="D60" s="93" t="s">
        <v>113</v>
      </c>
      <c r="E60" s="264" t="s">
        <v>114</v>
      </c>
      <c r="F60" s="264" t="s">
        <v>115</v>
      </c>
    </row>
    <row r="61" spans="1:10" ht="15" x14ac:dyDescent="0.2">
      <c r="A61" s="15" t="s">
        <v>71</v>
      </c>
      <c r="B61" s="15" t="s">
        <v>97</v>
      </c>
      <c r="C61" s="15" t="s">
        <v>97</v>
      </c>
      <c r="D61" s="94" t="s">
        <v>97</v>
      </c>
      <c r="E61" s="15" t="s">
        <v>97</v>
      </c>
      <c r="F61" s="15" t="s">
        <v>97</v>
      </c>
    </row>
    <row r="62" spans="1:10" ht="15" x14ac:dyDescent="0.2">
      <c r="A62" s="15" t="s">
        <v>74</v>
      </c>
      <c r="B62" s="15" t="s">
        <v>78</v>
      </c>
      <c r="C62" s="15" t="s">
        <v>78</v>
      </c>
      <c r="D62" s="94" t="s">
        <v>78</v>
      </c>
      <c r="E62" s="15" t="s">
        <v>78</v>
      </c>
      <c r="F62" s="15" t="s">
        <v>78</v>
      </c>
    </row>
    <row r="63" spans="1:10" x14ac:dyDescent="0.2">
      <c r="A63" s="184">
        <v>42397</v>
      </c>
      <c r="B63" s="195">
        <v>0.53</v>
      </c>
      <c r="C63" s="189">
        <v>0.26</v>
      </c>
      <c r="D63" s="403"/>
      <c r="E63" s="404"/>
      <c r="F63" s="405"/>
      <c r="G63" s="174"/>
    </row>
    <row r="64" spans="1:10" s="172" customFormat="1" x14ac:dyDescent="0.2">
      <c r="A64" s="174">
        <v>42417</v>
      </c>
      <c r="B64" s="197">
        <v>0.2</v>
      </c>
      <c r="C64" s="192">
        <v>0.1</v>
      </c>
      <c r="D64" s="406"/>
      <c r="E64" s="407"/>
      <c r="F64" s="408"/>
      <c r="G64" s="174"/>
      <c r="H64" s="50"/>
      <c r="I64" s="50"/>
      <c r="J64" s="50"/>
    </row>
    <row r="65" spans="1:10" s="172" customFormat="1" x14ac:dyDescent="0.2">
      <c r="A65" s="174">
        <v>42446</v>
      </c>
      <c r="B65" s="197">
        <v>0.37</v>
      </c>
      <c r="C65" s="192">
        <v>0.17</v>
      </c>
      <c r="D65" s="406"/>
      <c r="E65" s="407"/>
      <c r="F65" s="408"/>
      <c r="G65" s="174"/>
      <c r="H65" s="50"/>
      <c r="I65" s="50"/>
      <c r="J65" s="50"/>
    </row>
    <row r="66" spans="1:10" s="172" customFormat="1" x14ac:dyDescent="0.2">
      <c r="A66" s="174">
        <v>42481</v>
      </c>
      <c r="B66" s="197" t="s">
        <v>307</v>
      </c>
      <c r="C66" s="192">
        <v>0.1</v>
      </c>
      <c r="D66" s="406"/>
      <c r="E66" s="407"/>
      <c r="F66" s="408"/>
      <c r="G66" s="174"/>
      <c r="H66" s="50"/>
      <c r="I66" s="50"/>
      <c r="J66" s="50"/>
    </row>
    <row r="67" spans="1:10" s="172" customFormat="1" x14ac:dyDescent="0.2">
      <c r="A67" s="174">
        <v>42516</v>
      </c>
      <c r="B67" s="176">
        <v>0.21</v>
      </c>
      <c r="C67" s="175">
        <v>9.0999999999999998E-2</v>
      </c>
      <c r="D67" s="102"/>
      <c r="E67" s="54"/>
      <c r="F67" s="45"/>
      <c r="G67" s="174"/>
      <c r="H67" s="50"/>
      <c r="I67" s="50"/>
      <c r="J67" s="50"/>
    </row>
    <row r="68" spans="1:10" s="172" customFormat="1" x14ac:dyDescent="0.2">
      <c r="A68" s="174">
        <v>42549</v>
      </c>
      <c r="B68" s="45"/>
      <c r="C68" s="54"/>
      <c r="D68" s="102"/>
      <c r="E68" s="54"/>
      <c r="F68" s="45"/>
      <c r="G68" s="174"/>
      <c r="H68" s="50"/>
      <c r="I68" s="50"/>
      <c r="J68" s="50"/>
    </row>
    <row r="69" spans="1:10" s="172" customFormat="1" x14ac:dyDescent="0.2">
      <c r="A69" s="174">
        <v>42571</v>
      </c>
      <c r="B69" s="45"/>
      <c r="C69" s="54"/>
      <c r="D69" s="102"/>
      <c r="E69" s="54"/>
      <c r="F69" s="45"/>
      <c r="G69" s="174"/>
      <c r="H69" s="50"/>
      <c r="I69" s="50"/>
      <c r="J69" s="50"/>
    </row>
    <row r="70" spans="1:10" s="172" customFormat="1" x14ac:dyDescent="0.2">
      <c r="A70" s="260">
        <v>42599</v>
      </c>
      <c r="B70" s="45"/>
      <c r="C70" s="54"/>
      <c r="D70" s="102"/>
      <c r="E70" s="54"/>
      <c r="F70" s="45"/>
      <c r="G70" s="174"/>
      <c r="H70" s="50"/>
      <c r="I70" s="50"/>
      <c r="J70" s="50"/>
    </row>
    <row r="71" spans="1:10" s="172" customFormat="1" x14ac:dyDescent="0.2">
      <c r="A71" s="260">
        <v>42640</v>
      </c>
      <c r="B71" s="45"/>
      <c r="C71" s="54"/>
      <c r="D71" s="102"/>
      <c r="E71" s="54"/>
      <c r="F71" s="45"/>
      <c r="G71" s="174"/>
      <c r="H71" s="50"/>
      <c r="I71" s="50"/>
      <c r="J71" s="50"/>
    </row>
    <row r="72" spans="1:10" s="172" customFormat="1" x14ac:dyDescent="0.2">
      <c r="A72" s="260">
        <v>42667</v>
      </c>
      <c r="B72" s="45"/>
      <c r="C72" s="54"/>
      <c r="D72" s="102"/>
      <c r="E72" s="54"/>
      <c r="F72" s="45"/>
      <c r="G72" s="174"/>
      <c r="H72" s="50"/>
      <c r="I72" s="50"/>
      <c r="J72" s="50"/>
    </row>
    <row r="73" spans="1:10" s="172" customFormat="1" x14ac:dyDescent="0.2">
      <c r="A73" s="260">
        <v>42696</v>
      </c>
      <c r="B73" s="45"/>
      <c r="C73" s="54"/>
      <c r="D73" s="102"/>
      <c r="E73" s="54"/>
      <c r="F73" s="45"/>
      <c r="G73" s="174"/>
      <c r="H73" s="50"/>
      <c r="I73" s="50"/>
      <c r="J73" s="50"/>
    </row>
    <row r="74" spans="1:10" s="172" customFormat="1" x14ac:dyDescent="0.2">
      <c r="A74" s="262">
        <v>42733</v>
      </c>
      <c r="B74" s="45"/>
      <c r="C74" s="54"/>
      <c r="D74" s="102"/>
      <c r="E74" s="54"/>
      <c r="F74" s="45"/>
      <c r="G74" s="174"/>
      <c r="H74" s="50"/>
      <c r="I74" s="50"/>
      <c r="J74" s="50"/>
    </row>
    <row r="75" spans="1:10" s="172" customFormat="1" ht="15" x14ac:dyDescent="0.25">
      <c r="A75" s="83" t="s">
        <v>332</v>
      </c>
      <c r="B75" s="83"/>
      <c r="C75" s="82"/>
      <c r="D75" s="113"/>
      <c r="E75" s="82"/>
      <c r="F75" s="82"/>
      <c r="G75" s="91"/>
      <c r="H75" s="50"/>
      <c r="I75" s="50"/>
      <c r="J75" s="50"/>
    </row>
    <row r="78" spans="1:10" s="172" customFormat="1" hidden="1" x14ac:dyDescent="0.2">
      <c r="A78" s="241" t="s">
        <v>265</v>
      </c>
      <c r="B78" s="1"/>
      <c r="C78" s="1"/>
      <c r="D78" s="103"/>
      <c r="E78" s="1"/>
      <c r="F78" s="1"/>
      <c r="G78" s="186"/>
      <c r="H78" s="186"/>
      <c r="I78" s="1"/>
      <c r="J78" s="50"/>
    </row>
    <row r="79" spans="1:10" s="172" customFormat="1" ht="45" hidden="1" x14ac:dyDescent="0.2">
      <c r="A79" s="244"/>
      <c r="B79" s="264" t="s">
        <v>111</v>
      </c>
      <c r="C79" s="264" t="s">
        <v>112</v>
      </c>
      <c r="D79" s="93" t="s">
        <v>113</v>
      </c>
      <c r="E79" s="264" t="s">
        <v>114</v>
      </c>
      <c r="F79" s="264" t="s">
        <v>115</v>
      </c>
      <c r="G79" s="265" t="s">
        <v>88</v>
      </c>
      <c r="H79" s="265" t="s">
        <v>103</v>
      </c>
      <c r="I79" s="264" t="s">
        <v>104</v>
      </c>
      <c r="J79" s="50" t="s">
        <v>87</v>
      </c>
    </row>
    <row r="80" spans="1:10" hidden="1" x14ac:dyDescent="0.2">
      <c r="A80" s="235">
        <v>41548</v>
      </c>
      <c r="B80" s="73"/>
      <c r="C80" s="73"/>
      <c r="D80" s="73"/>
      <c r="E80" s="73"/>
      <c r="F80" s="73"/>
      <c r="G80" s="73"/>
      <c r="H80" s="73"/>
      <c r="I80" s="73"/>
      <c r="J80" s="116">
        <v>5296</v>
      </c>
    </row>
    <row r="81" spans="1:10" hidden="1" x14ac:dyDescent="0.2">
      <c r="A81" s="235">
        <v>41579</v>
      </c>
      <c r="B81" s="73"/>
      <c r="C81" s="73"/>
      <c r="D81" s="73"/>
      <c r="E81" s="73"/>
      <c r="F81" s="73"/>
      <c r="G81" s="73"/>
      <c r="H81" s="73"/>
      <c r="I81" s="73"/>
      <c r="J81" s="116">
        <v>7759</v>
      </c>
    </row>
    <row r="82" spans="1:10" hidden="1" x14ac:dyDescent="0.2">
      <c r="A82" s="235">
        <v>41609</v>
      </c>
      <c r="B82" s="73"/>
      <c r="C82" s="73"/>
      <c r="D82" s="73"/>
      <c r="E82" s="73"/>
      <c r="F82" s="73"/>
      <c r="G82" s="73"/>
      <c r="H82" s="73"/>
      <c r="I82" s="73"/>
      <c r="J82" s="116">
        <v>7962</v>
      </c>
    </row>
    <row r="83" spans="1:10" hidden="1" x14ac:dyDescent="0.2">
      <c r="A83" s="235">
        <v>41640</v>
      </c>
      <c r="B83" s="73"/>
      <c r="C83" s="73"/>
      <c r="D83" s="73"/>
      <c r="E83" s="73"/>
      <c r="F83" s="73"/>
      <c r="G83" s="73"/>
      <c r="H83" s="73"/>
      <c r="I83" s="73"/>
      <c r="J83" s="116">
        <v>6310</v>
      </c>
    </row>
    <row r="84" spans="1:10" hidden="1" x14ac:dyDescent="0.2">
      <c r="A84" s="235">
        <v>41671</v>
      </c>
      <c r="B84" s="73"/>
      <c r="C84" s="73"/>
      <c r="D84" s="73"/>
      <c r="E84" s="73"/>
      <c r="F84" s="73"/>
      <c r="G84" s="73"/>
      <c r="H84" s="73"/>
      <c r="I84" s="73"/>
      <c r="J84" s="116">
        <v>6040</v>
      </c>
    </row>
    <row r="85" spans="1:10" hidden="1" x14ac:dyDescent="0.2">
      <c r="A85" s="235">
        <v>41699</v>
      </c>
      <c r="B85" s="73">
        <v>0.24</v>
      </c>
      <c r="C85" s="73" t="s">
        <v>210</v>
      </c>
      <c r="D85" s="73">
        <v>1</v>
      </c>
      <c r="E85" s="73">
        <v>0.24</v>
      </c>
      <c r="F85" s="73">
        <v>0.24</v>
      </c>
      <c r="G85" s="73">
        <v>0.2</v>
      </c>
      <c r="H85" s="73">
        <v>1</v>
      </c>
      <c r="I85" s="73">
        <v>12</v>
      </c>
      <c r="J85" s="116">
        <v>6900</v>
      </c>
    </row>
    <row r="86" spans="1:10" hidden="1" x14ac:dyDescent="0.2">
      <c r="A86" s="235">
        <v>41730</v>
      </c>
      <c r="B86" s="73"/>
      <c r="C86" s="73"/>
      <c r="D86" s="73"/>
      <c r="E86" s="73"/>
      <c r="F86" s="73"/>
      <c r="G86" s="73">
        <v>0.3</v>
      </c>
      <c r="H86" s="73">
        <v>0.9</v>
      </c>
      <c r="I86" s="73">
        <v>8.9</v>
      </c>
      <c r="J86" s="116">
        <v>6670</v>
      </c>
    </row>
    <row r="87" spans="1:10" hidden="1" x14ac:dyDescent="0.2">
      <c r="A87" s="235">
        <v>41760</v>
      </c>
      <c r="B87" s="73">
        <v>0.16</v>
      </c>
      <c r="C87" s="73">
        <v>0.12</v>
      </c>
      <c r="D87" s="73">
        <v>1</v>
      </c>
      <c r="E87" s="73">
        <v>0.16</v>
      </c>
      <c r="F87" s="73">
        <v>0.16</v>
      </c>
      <c r="G87" s="73">
        <v>0.2</v>
      </c>
      <c r="H87" s="73">
        <v>0.7</v>
      </c>
      <c r="I87" s="73">
        <v>12</v>
      </c>
      <c r="J87" s="116">
        <v>2270</v>
      </c>
    </row>
    <row r="88" spans="1:10" hidden="1" x14ac:dyDescent="0.2">
      <c r="A88" s="235">
        <v>41791</v>
      </c>
      <c r="B88" s="73">
        <v>0.28000000000000003</v>
      </c>
      <c r="C88" s="73" t="s">
        <v>283</v>
      </c>
      <c r="D88" s="73">
        <v>1</v>
      </c>
      <c r="E88" s="73">
        <v>0.28000000000000003</v>
      </c>
      <c r="F88" s="73">
        <v>0.28000000000000003</v>
      </c>
      <c r="G88" s="73">
        <v>0.2</v>
      </c>
      <c r="H88" s="73">
        <v>0.5</v>
      </c>
      <c r="I88" s="73">
        <v>11</v>
      </c>
      <c r="J88" s="116" t="s">
        <v>261</v>
      </c>
    </row>
    <row r="89" spans="1:10" hidden="1" x14ac:dyDescent="0.2">
      <c r="A89" s="235">
        <v>41821</v>
      </c>
      <c r="B89" s="73">
        <v>0.14000000000000001</v>
      </c>
      <c r="C89" s="73">
        <v>9.8000000000000004E-2</v>
      </c>
      <c r="D89" s="73">
        <v>1</v>
      </c>
      <c r="E89" s="73">
        <v>0.14000000000000001</v>
      </c>
      <c r="F89" s="73">
        <v>0.14000000000000001</v>
      </c>
      <c r="G89" s="73">
        <v>0.2</v>
      </c>
      <c r="H89" s="73">
        <v>0.4</v>
      </c>
      <c r="I89" s="73">
        <v>7.6</v>
      </c>
      <c r="J89" s="116" t="s">
        <v>261</v>
      </c>
    </row>
    <row r="90" spans="1:10" hidden="1" x14ac:dyDescent="0.2">
      <c r="A90" s="235">
        <v>41852</v>
      </c>
      <c r="B90" s="73"/>
      <c r="C90" s="73"/>
      <c r="D90" s="73"/>
      <c r="E90" s="73"/>
      <c r="F90" s="73"/>
      <c r="G90" s="73">
        <v>0.2</v>
      </c>
      <c r="H90" s="73">
        <v>0.4</v>
      </c>
      <c r="I90" s="73"/>
      <c r="J90" s="116" t="s">
        <v>261</v>
      </c>
    </row>
    <row r="91" spans="1:10" hidden="1" x14ac:dyDescent="0.2">
      <c r="A91" s="235">
        <v>41883</v>
      </c>
      <c r="B91" s="73">
        <v>0.28999999999999998</v>
      </c>
      <c r="C91" s="73">
        <v>0.111</v>
      </c>
      <c r="D91" s="73">
        <v>1</v>
      </c>
      <c r="E91" s="73">
        <v>0.28999999999999998</v>
      </c>
      <c r="F91" s="73">
        <v>0.28999999999999998</v>
      </c>
      <c r="G91" s="73">
        <v>0.2</v>
      </c>
      <c r="H91" s="73">
        <v>0.6</v>
      </c>
      <c r="I91" s="73">
        <v>5.4</v>
      </c>
      <c r="J91" s="116" t="s">
        <v>261</v>
      </c>
    </row>
    <row r="92" spans="1:10" x14ac:dyDescent="0.2">
      <c r="H92" s="87"/>
    </row>
  </sheetData>
  <mergeCells count="5">
    <mergeCell ref="B59:F59"/>
    <mergeCell ref="B2:F2"/>
    <mergeCell ref="G2:G3"/>
    <mergeCell ref="H2:H3"/>
    <mergeCell ref="I2:I3"/>
  </mergeCells>
  <pageMargins left="0.7" right="0.7" top="0.75" bottom="0.75" header="0.3" footer="0.3"/>
  <pageSetup scale="54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9">
    <pageSetUpPr fitToPage="1"/>
  </sheetPr>
  <dimension ref="A1:G393"/>
  <sheetViews>
    <sheetView zoomScaleNormal="10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M13" sqref="M13"/>
    </sheetView>
  </sheetViews>
  <sheetFormatPr defaultRowHeight="14.25" x14ac:dyDescent="0.2"/>
  <cols>
    <col min="1" max="1" width="20.7109375" style="3" customWidth="1"/>
    <col min="2" max="2" width="20.7109375" style="104" customWidth="1"/>
    <col min="3" max="3" width="20.7109375" style="3" customWidth="1"/>
    <col min="4" max="4" width="20.7109375" style="104" customWidth="1"/>
    <col min="5" max="5" width="20.7109375" style="91" customWidth="1"/>
    <col min="6" max="6" width="9.140625" style="3"/>
    <col min="7" max="7" width="11.28515625" style="87" hidden="1" customWidth="1"/>
    <col min="8" max="16384" width="9.140625" style="3"/>
  </cols>
  <sheetData>
    <row r="1" spans="1:7" ht="15" x14ac:dyDescent="0.25">
      <c r="A1" s="6" t="s">
        <v>331</v>
      </c>
    </row>
    <row r="2" spans="1:7" ht="15" x14ac:dyDescent="0.25">
      <c r="A2" s="6" t="s">
        <v>142</v>
      </c>
    </row>
    <row r="3" spans="1:7" s="18" customFormat="1" ht="60" customHeight="1" x14ac:dyDescent="0.2">
      <c r="A3" s="14" t="s">
        <v>67</v>
      </c>
      <c r="B3" s="93" t="s">
        <v>68</v>
      </c>
      <c r="C3" s="14" t="s">
        <v>69</v>
      </c>
      <c r="D3" s="93" t="s">
        <v>70</v>
      </c>
      <c r="E3" s="211" t="s">
        <v>306</v>
      </c>
      <c r="G3" s="117"/>
    </row>
    <row r="4" spans="1:7" ht="15" x14ac:dyDescent="0.2">
      <c r="A4" s="15" t="s">
        <v>71</v>
      </c>
      <c r="B4" s="94" t="s">
        <v>118</v>
      </c>
      <c r="C4" s="15" t="s">
        <v>118</v>
      </c>
      <c r="D4" s="94" t="s">
        <v>118</v>
      </c>
      <c r="E4" s="204" t="s">
        <v>97</v>
      </c>
    </row>
    <row r="5" spans="1:7" ht="15" x14ac:dyDescent="0.2">
      <c r="A5" s="15" t="s">
        <v>74</v>
      </c>
      <c r="B5" s="94" t="s">
        <v>75</v>
      </c>
      <c r="C5" s="15" t="s">
        <v>76</v>
      </c>
      <c r="D5" s="94" t="s">
        <v>77</v>
      </c>
      <c r="E5" s="204" t="s">
        <v>143</v>
      </c>
    </row>
    <row r="6" spans="1:7" s="1" customFormat="1" x14ac:dyDescent="0.25">
      <c r="A6" s="9">
        <v>42370</v>
      </c>
      <c r="B6" s="105">
        <v>506</v>
      </c>
      <c r="C6" s="129">
        <v>6.7</v>
      </c>
      <c r="D6" s="97">
        <v>1090</v>
      </c>
      <c r="E6" s="170">
        <v>1.08</v>
      </c>
      <c r="G6" s="48">
        <f>E6</f>
        <v>1.08</v>
      </c>
    </row>
    <row r="7" spans="1:7" s="1" customFormat="1" x14ac:dyDescent="0.25">
      <c r="A7" s="10">
        <v>42371</v>
      </c>
      <c r="B7" s="105">
        <v>483</v>
      </c>
      <c r="C7" s="129">
        <v>6.7</v>
      </c>
      <c r="D7" s="97">
        <v>1120</v>
      </c>
      <c r="E7" s="67">
        <v>1.01</v>
      </c>
      <c r="G7" s="48">
        <f t="shared" ref="G7:G70" si="0">E7</f>
        <v>1.01</v>
      </c>
    </row>
    <row r="8" spans="1:7" s="1" customFormat="1" x14ac:dyDescent="0.25">
      <c r="A8" s="10">
        <v>42372</v>
      </c>
      <c r="B8" s="105">
        <v>463</v>
      </c>
      <c r="C8" s="129">
        <v>7.2</v>
      </c>
      <c r="D8" s="97">
        <v>1140</v>
      </c>
      <c r="E8" s="67">
        <v>0.92</v>
      </c>
      <c r="G8" s="48">
        <f t="shared" si="0"/>
        <v>0.92</v>
      </c>
    </row>
    <row r="9" spans="1:7" s="1" customFormat="1" x14ac:dyDescent="0.25">
      <c r="A9" s="10">
        <v>42373</v>
      </c>
      <c r="B9" s="105">
        <v>455</v>
      </c>
      <c r="C9" s="129">
        <v>7.4</v>
      </c>
      <c r="D9" s="97">
        <v>1160</v>
      </c>
      <c r="E9" s="67">
        <v>0.83099999999999996</v>
      </c>
      <c r="G9" s="48">
        <f t="shared" si="0"/>
        <v>0.83099999999999996</v>
      </c>
    </row>
    <row r="10" spans="1:7" s="1" customFormat="1" x14ac:dyDescent="0.25">
      <c r="A10" s="10">
        <v>42374</v>
      </c>
      <c r="B10" s="105">
        <v>459</v>
      </c>
      <c r="C10" s="129">
        <v>8.1999999999999993</v>
      </c>
      <c r="D10" s="97">
        <v>1190</v>
      </c>
      <c r="E10" s="67">
        <v>0.71699999999999997</v>
      </c>
      <c r="G10" s="48">
        <f t="shared" si="0"/>
        <v>0.71699999999999997</v>
      </c>
    </row>
    <row r="11" spans="1:7" s="1" customFormat="1" x14ac:dyDescent="0.25">
      <c r="A11" s="10">
        <v>42375</v>
      </c>
      <c r="B11" s="105">
        <v>473</v>
      </c>
      <c r="C11" s="129">
        <v>8.6</v>
      </c>
      <c r="D11" s="97">
        <v>1210</v>
      </c>
      <c r="E11" s="67">
        <v>0.71</v>
      </c>
      <c r="G11" s="48">
        <f t="shared" si="0"/>
        <v>0.71</v>
      </c>
    </row>
    <row r="12" spans="1:7" s="1" customFormat="1" x14ac:dyDescent="0.25">
      <c r="A12" s="10">
        <v>42376</v>
      </c>
      <c r="B12" s="105">
        <v>514</v>
      </c>
      <c r="C12" s="129">
        <v>8.8000000000000007</v>
      </c>
      <c r="D12" s="97">
        <v>1220</v>
      </c>
      <c r="E12" s="67">
        <v>0.63200000000000001</v>
      </c>
      <c r="G12" s="48">
        <f t="shared" si="0"/>
        <v>0.63200000000000001</v>
      </c>
    </row>
    <row r="13" spans="1:7" s="1" customFormat="1" x14ac:dyDescent="0.25">
      <c r="A13" s="10">
        <v>42377</v>
      </c>
      <c r="B13" s="105">
        <v>891</v>
      </c>
      <c r="C13" s="129">
        <v>8.8000000000000007</v>
      </c>
      <c r="D13" s="97">
        <v>1240</v>
      </c>
      <c r="E13" s="67">
        <v>0.56000000000000005</v>
      </c>
      <c r="G13" s="48">
        <f t="shared" si="0"/>
        <v>0.56000000000000005</v>
      </c>
    </row>
    <row r="14" spans="1:7" s="1" customFormat="1" x14ac:dyDescent="0.25">
      <c r="A14" s="10">
        <v>42378</v>
      </c>
      <c r="B14" s="105">
        <v>1260</v>
      </c>
      <c r="C14" s="129">
        <v>8.8000000000000007</v>
      </c>
      <c r="D14" s="97">
        <v>1210</v>
      </c>
      <c r="E14" s="67" t="s">
        <v>208</v>
      </c>
      <c r="G14" s="214">
        <v>0.39900000000000002</v>
      </c>
    </row>
    <row r="15" spans="1:7" s="1" customFormat="1" x14ac:dyDescent="0.25">
      <c r="A15" s="10">
        <v>42379</v>
      </c>
      <c r="B15" s="105">
        <v>1320</v>
      </c>
      <c r="C15" s="129">
        <v>9.4</v>
      </c>
      <c r="D15" s="97">
        <v>1150</v>
      </c>
      <c r="E15" s="67">
        <v>0.49099999999999999</v>
      </c>
      <c r="G15" s="48">
        <f t="shared" si="0"/>
        <v>0.49099999999999999</v>
      </c>
    </row>
    <row r="16" spans="1:7" s="1" customFormat="1" x14ac:dyDescent="0.25">
      <c r="A16" s="10">
        <v>42380</v>
      </c>
      <c r="B16" s="105">
        <v>1240</v>
      </c>
      <c r="C16" s="129">
        <v>9.4</v>
      </c>
      <c r="D16" s="97">
        <v>1090</v>
      </c>
      <c r="E16" s="67">
        <v>0.68500000000000005</v>
      </c>
      <c r="G16" s="48">
        <f t="shared" si="0"/>
        <v>0.68500000000000005</v>
      </c>
    </row>
    <row r="17" spans="1:7" s="1" customFormat="1" x14ac:dyDescent="0.25">
      <c r="A17" s="10">
        <v>42381</v>
      </c>
      <c r="B17" s="105">
        <v>1070</v>
      </c>
      <c r="C17" s="129">
        <v>9.4</v>
      </c>
      <c r="D17" s="97">
        <v>1070</v>
      </c>
      <c r="E17" s="67">
        <v>0.66700000000000004</v>
      </c>
      <c r="G17" s="48">
        <f t="shared" si="0"/>
        <v>0.66700000000000004</v>
      </c>
    </row>
    <row r="18" spans="1:7" s="1" customFormat="1" x14ac:dyDescent="0.25">
      <c r="A18" s="10">
        <v>42382</v>
      </c>
      <c r="B18" s="105">
        <v>895</v>
      </c>
      <c r="C18" s="129">
        <v>9.6</v>
      </c>
      <c r="D18" s="97">
        <v>1060</v>
      </c>
      <c r="E18" s="67">
        <v>0.61099999999999999</v>
      </c>
      <c r="G18" s="48">
        <f t="shared" si="0"/>
        <v>0.61099999999999999</v>
      </c>
    </row>
    <row r="19" spans="1:7" s="1" customFormat="1" x14ac:dyDescent="0.25">
      <c r="A19" s="10">
        <v>42383</v>
      </c>
      <c r="B19" s="105">
        <v>754</v>
      </c>
      <c r="C19" s="129">
        <v>10</v>
      </c>
      <c r="D19" s="97">
        <v>1070</v>
      </c>
      <c r="E19" s="67">
        <v>0.63100000000000001</v>
      </c>
      <c r="G19" s="48">
        <f t="shared" si="0"/>
        <v>0.63100000000000001</v>
      </c>
    </row>
    <row r="20" spans="1:7" s="1" customFormat="1" x14ac:dyDescent="0.25">
      <c r="A20" s="10">
        <v>42384</v>
      </c>
      <c r="B20" s="105">
        <v>659</v>
      </c>
      <c r="C20" s="129">
        <v>10.1</v>
      </c>
      <c r="D20" s="97">
        <v>1080</v>
      </c>
      <c r="E20" s="67">
        <v>0.71299999999999997</v>
      </c>
      <c r="G20" s="48">
        <f t="shared" si="0"/>
        <v>0.71299999999999997</v>
      </c>
    </row>
    <row r="21" spans="1:7" s="1" customFormat="1" x14ac:dyDescent="0.25">
      <c r="A21" s="10">
        <v>42385</v>
      </c>
      <c r="B21" s="105">
        <v>605</v>
      </c>
      <c r="C21" s="129">
        <v>11</v>
      </c>
      <c r="D21" s="97">
        <v>1100</v>
      </c>
      <c r="E21" s="67">
        <v>0.66900000000000004</v>
      </c>
      <c r="G21" s="48">
        <f t="shared" si="0"/>
        <v>0.66900000000000004</v>
      </c>
    </row>
    <row r="22" spans="1:7" s="1" customFormat="1" x14ac:dyDescent="0.25">
      <c r="A22" s="10">
        <v>42386</v>
      </c>
      <c r="B22" s="105">
        <v>573</v>
      </c>
      <c r="C22" s="129">
        <v>11.3</v>
      </c>
      <c r="D22" s="97">
        <v>1120</v>
      </c>
      <c r="E22" s="67">
        <v>0.59599999999999997</v>
      </c>
      <c r="G22" s="48">
        <f t="shared" si="0"/>
        <v>0.59599999999999997</v>
      </c>
    </row>
    <row r="23" spans="1:7" s="1" customFormat="1" x14ac:dyDescent="0.25">
      <c r="A23" s="10">
        <v>42387</v>
      </c>
      <c r="B23" s="105">
        <v>616</v>
      </c>
      <c r="C23" s="129">
        <v>11.5</v>
      </c>
      <c r="D23" s="97">
        <v>1140</v>
      </c>
      <c r="E23" s="67">
        <v>0.60199999999999998</v>
      </c>
      <c r="G23" s="48">
        <f t="shared" si="0"/>
        <v>0.60199999999999998</v>
      </c>
    </row>
    <row r="24" spans="1:7" s="1" customFormat="1" x14ac:dyDescent="0.25">
      <c r="A24" s="10">
        <v>42388</v>
      </c>
      <c r="B24" s="105">
        <v>646</v>
      </c>
      <c r="C24" s="129">
        <v>12.4</v>
      </c>
      <c r="D24" s="97">
        <v>1160</v>
      </c>
      <c r="E24" s="67">
        <v>0.53</v>
      </c>
      <c r="G24" s="48">
        <f t="shared" si="0"/>
        <v>0.53</v>
      </c>
    </row>
    <row r="25" spans="1:7" s="1" customFormat="1" x14ac:dyDescent="0.25">
      <c r="A25" s="10">
        <v>42389</v>
      </c>
      <c r="B25" s="105">
        <v>1230</v>
      </c>
      <c r="C25" s="129">
        <v>12.3</v>
      </c>
      <c r="D25" s="97">
        <v>1180</v>
      </c>
      <c r="E25" s="67" t="s">
        <v>208</v>
      </c>
      <c r="G25" s="214">
        <v>0.39900000000000002</v>
      </c>
    </row>
    <row r="26" spans="1:7" s="1" customFormat="1" x14ac:dyDescent="0.25">
      <c r="A26" s="10">
        <v>42390</v>
      </c>
      <c r="B26" s="105">
        <v>1920</v>
      </c>
      <c r="C26" s="129">
        <v>12.6</v>
      </c>
      <c r="D26" s="97">
        <v>939</v>
      </c>
      <c r="E26" s="67" t="s">
        <v>208</v>
      </c>
      <c r="G26" s="214">
        <v>0.39900000000000002</v>
      </c>
    </row>
    <row r="27" spans="1:7" s="1" customFormat="1" x14ac:dyDescent="0.25">
      <c r="A27" s="10">
        <v>42391</v>
      </c>
      <c r="B27" s="105">
        <v>2120</v>
      </c>
      <c r="C27" s="129">
        <v>12.4</v>
      </c>
      <c r="D27" s="97">
        <v>584</v>
      </c>
      <c r="E27" s="67" t="s">
        <v>208</v>
      </c>
      <c r="G27" s="214">
        <v>0.39900000000000002</v>
      </c>
    </row>
    <row r="28" spans="1:7" s="1" customFormat="1" x14ac:dyDescent="0.25">
      <c r="A28" s="10">
        <v>42392</v>
      </c>
      <c r="B28" s="105">
        <v>2080</v>
      </c>
      <c r="C28" s="129">
        <v>12.3</v>
      </c>
      <c r="D28" s="97">
        <v>634</v>
      </c>
      <c r="E28" s="67">
        <v>0.45100000000000001</v>
      </c>
      <c r="G28" s="48">
        <f t="shared" si="0"/>
        <v>0.45100000000000001</v>
      </c>
    </row>
    <row r="29" spans="1:7" s="1" customFormat="1" x14ac:dyDescent="0.25">
      <c r="A29" s="10">
        <v>42393</v>
      </c>
      <c r="B29" s="105">
        <v>1960</v>
      </c>
      <c r="C29" s="129">
        <v>12.2</v>
      </c>
      <c r="D29" s="97">
        <v>797</v>
      </c>
      <c r="E29" s="67">
        <v>0.67800000000000005</v>
      </c>
      <c r="G29" s="48">
        <f t="shared" si="0"/>
        <v>0.67800000000000005</v>
      </c>
    </row>
    <row r="30" spans="1:7" s="1" customFormat="1" x14ac:dyDescent="0.25">
      <c r="A30" s="10">
        <v>42394</v>
      </c>
      <c r="B30" s="105">
        <v>2180</v>
      </c>
      <c r="C30" s="129">
        <v>12</v>
      </c>
      <c r="D30" s="97">
        <v>751</v>
      </c>
      <c r="E30" s="67">
        <v>0.63300000000000001</v>
      </c>
      <c r="G30" s="48">
        <f t="shared" si="0"/>
        <v>0.63300000000000001</v>
      </c>
    </row>
    <row r="31" spans="1:7" s="1" customFormat="1" x14ac:dyDescent="0.25">
      <c r="A31" s="10">
        <v>42395</v>
      </c>
      <c r="B31" s="105">
        <v>2240</v>
      </c>
      <c r="C31" s="129">
        <v>11.9</v>
      </c>
      <c r="D31" s="97">
        <v>691</v>
      </c>
      <c r="E31" s="67">
        <v>0.63500000000000001</v>
      </c>
      <c r="G31" s="48">
        <f t="shared" si="0"/>
        <v>0.63500000000000001</v>
      </c>
    </row>
    <row r="32" spans="1:7" s="1" customFormat="1" x14ac:dyDescent="0.25">
      <c r="A32" s="10">
        <v>42396</v>
      </c>
      <c r="B32" s="105">
        <v>2040</v>
      </c>
      <c r="C32" s="129">
        <v>11.8</v>
      </c>
      <c r="D32" s="97">
        <v>775</v>
      </c>
      <c r="E32" s="67">
        <v>0.76400000000000001</v>
      </c>
      <c r="G32" s="48">
        <f t="shared" si="0"/>
        <v>0.76400000000000001</v>
      </c>
    </row>
    <row r="33" spans="1:7" s="1" customFormat="1" x14ac:dyDescent="0.25">
      <c r="A33" s="10">
        <v>42397</v>
      </c>
      <c r="B33" s="105">
        <v>1720</v>
      </c>
      <c r="C33" s="129">
        <v>11.6</v>
      </c>
      <c r="D33" s="97">
        <v>892</v>
      </c>
      <c r="E33" s="67">
        <v>0.86399999999999999</v>
      </c>
      <c r="G33" s="48">
        <f t="shared" si="0"/>
        <v>0.86399999999999999</v>
      </c>
    </row>
    <row r="34" spans="1:7" s="1" customFormat="1" x14ac:dyDescent="0.25">
      <c r="A34" s="10">
        <v>42398</v>
      </c>
      <c r="B34" s="105">
        <v>1440</v>
      </c>
      <c r="C34" s="129">
        <v>11.8</v>
      </c>
      <c r="D34" s="97">
        <v>1000</v>
      </c>
      <c r="E34" s="67">
        <v>0.89400000000000002</v>
      </c>
      <c r="G34" s="48">
        <f t="shared" si="0"/>
        <v>0.89400000000000002</v>
      </c>
    </row>
    <row r="35" spans="1:7" s="1" customFormat="1" x14ac:dyDescent="0.25">
      <c r="A35" s="10">
        <v>42399</v>
      </c>
      <c r="B35" s="105">
        <v>1250</v>
      </c>
      <c r="C35" s="129">
        <v>12.4</v>
      </c>
      <c r="D35" s="97">
        <v>1090</v>
      </c>
      <c r="E35" s="67">
        <v>0.98</v>
      </c>
      <c r="G35" s="48">
        <f t="shared" si="0"/>
        <v>0.98</v>
      </c>
    </row>
    <row r="36" spans="1:7" s="1" customFormat="1" x14ac:dyDescent="0.25">
      <c r="A36" s="10">
        <v>42400</v>
      </c>
      <c r="B36" s="105">
        <v>1130</v>
      </c>
      <c r="C36" s="129">
        <v>12.5</v>
      </c>
      <c r="D36" s="97">
        <v>1150</v>
      </c>
      <c r="E36" s="67">
        <v>0.98299999999999998</v>
      </c>
      <c r="G36" s="48">
        <f t="shared" si="0"/>
        <v>0.98299999999999998</v>
      </c>
    </row>
    <row r="37" spans="1:7" s="1" customFormat="1" x14ac:dyDescent="0.25">
      <c r="A37" s="10">
        <v>42401</v>
      </c>
      <c r="B37" s="105">
        <v>1020</v>
      </c>
      <c r="C37" s="129">
        <v>10.5</v>
      </c>
      <c r="D37" s="97">
        <v>1190</v>
      </c>
      <c r="E37" s="67">
        <v>1.07</v>
      </c>
      <c r="G37" s="48">
        <f t="shared" si="0"/>
        <v>1.07</v>
      </c>
    </row>
    <row r="38" spans="1:7" s="1" customFormat="1" x14ac:dyDescent="0.25">
      <c r="A38" s="10">
        <v>42402</v>
      </c>
      <c r="B38" s="105">
        <v>998</v>
      </c>
      <c r="C38" s="129">
        <v>9.6</v>
      </c>
      <c r="D38" s="97">
        <v>1210</v>
      </c>
      <c r="E38" s="67">
        <v>0.97599999999999998</v>
      </c>
      <c r="G38" s="48">
        <f t="shared" si="0"/>
        <v>0.97599999999999998</v>
      </c>
    </row>
    <row r="39" spans="1:7" s="1" customFormat="1" x14ac:dyDescent="0.25">
      <c r="A39" s="10">
        <v>42403</v>
      </c>
      <c r="B39" s="105">
        <v>1110</v>
      </c>
      <c r="C39" s="129">
        <v>9.6</v>
      </c>
      <c r="D39" s="97">
        <v>1140</v>
      </c>
      <c r="E39" s="67">
        <v>0.871</v>
      </c>
      <c r="G39" s="48">
        <f t="shared" si="0"/>
        <v>0.871</v>
      </c>
    </row>
    <row r="40" spans="1:7" s="1" customFormat="1" x14ac:dyDescent="0.25">
      <c r="A40" s="10">
        <v>42404</v>
      </c>
      <c r="B40" s="105">
        <v>1080</v>
      </c>
      <c r="C40" s="129">
        <v>9.6999999999999993</v>
      </c>
      <c r="D40" s="97">
        <v>1140</v>
      </c>
      <c r="E40" s="67">
        <v>1.51</v>
      </c>
      <c r="G40" s="48">
        <f t="shared" si="0"/>
        <v>1.51</v>
      </c>
    </row>
    <row r="41" spans="1:7" s="1" customFormat="1" x14ac:dyDescent="0.25">
      <c r="A41" s="10">
        <v>42405</v>
      </c>
      <c r="B41" s="105">
        <v>974</v>
      </c>
      <c r="C41" s="129">
        <v>10</v>
      </c>
      <c r="D41" s="97">
        <v>1220</v>
      </c>
      <c r="E41" s="67">
        <v>1.75</v>
      </c>
      <c r="G41" s="48">
        <f t="shared" si="0"/>
        <v>1.75</v>
      </c>
    </row>
    <row r="42" spans="1:7" s="1" customFormat="1" x14ac:dyDescent="0.25">
      <c r="A42" s="10">
        <v>42406</v>
      </c>
      <c r="B42" s="105">
        <v>867</v>
      </c>
      <c r="C42" s="129">
        <v>10.6</v>
      </c>
      <c r="D42" s="97">
        <v>1270</v>
      </c>
      <c r="E42" s="67">
        <v>1.66</v>
      </c>
      <c r="G42" s="48">
        <f t="shared" si="0"/>
        <v>1.66</v>
      </c>
    </row>
    <row r="43" spans="1:7" s="1" customFormat="1" x14ac:dyDescent="0.25">
      <c r="A43" s="10">
        <v>42407</v>
      </c>
      <c r="B43" s="105">
        <v>775</v>
      </c>
      <c r="C43" s="129">
        <v>11.3</v>
      </c>
      <c r="D43" s="97">
        <v>1340</v>
      </c>
      <c r="E43" s="67">
        <v>1.83</v>
      </c>
      <c r="G43" s="48">
        <f t="shared" si="0"/>
        <v>1.83</v>
      </c>
    </row>
    <row r="44" spans="1:7" s="1" customFormat="1" x14ac:dyDescent="0.25">
      <c r="A44" s="10">
        <v>42408</v>
      </c>
      <c r="B44" s="105">
        <v>704</v>
      </c>
      <c r="C44" s="129">
        <v>11.9</v>
      </c>
      <c r="D44" s="97">
        <v>1390</v>
      </c>
      <c r="E44" s="67">
        <v>1.67</v>
      </c>
      <c r="G44" s="48">
        <f t="shared" si="0"/>
        <v>1.67</v>
      </c>
    </row>
    <row r="45" spans="1:7" s="1" customFormat="1" x14ac:dyDescent="0.25">
      <c r="A45" s="10">
        <v>42409</v>
      </c>
      <c r="B45" s="105">
        <v>644</v>
      </c>
      <c r="C45" s="129">
        <v>12.6</v>
      </c>
      <c r="D45" s="97">
        <v>1420</v>
      </c>
      <c r="E45" s="67">
        <v>1.51</v>
      </c>
      <c r="G45" s="48">
        <f t="shared" si="0"/>
        <v>1.51</v>
      </c>
    </row>
    <row r="46" spans="1:7" s="1" customFormat="1" x14ac:dyDescent="0.25">
      <c r="A46" s="10">
        <v>42410</v>
      </c>
      <c r="B46" s="105">
        <v>591</v>
      </c>
      <c r="C46" s="129">
        <v>13.2</v>
      </c>
      <c r="D46" s="97">
        <v>1470</v>
      </c>
      <c r="E46" s="67">
        <v>1.5</v>
      </c>
      <c r="G46" s="48">
        <f t="shared" si="0"/>
        <v>1.5</v>
      </c>
    </row>
    <row r="47" spans="1:7" s="1" customFormat="1" x14ac:dyDescent="0.25">
      <c r="A47" s="10">
        <v>42411</v>
      </c>
      <c r="B47" s="105">
        <v>549</v>
      </c>
      <c r="C47" s="129">
        <v>13.6</v>
      </c>
      <c r="D47" s="97">
        <v>1500</v>
      </c>
      <c r="E47" s="67">
        <v>1.34</v>
      </c>
      <c r="G47" s="48">
        <f t="shared" si="0"/>
        <v>1.34</v>
      </c>
    </row>
    <row r="48" spans="1:7" s="1" customFormat="1" x14ac:dyDescent="0.25">
      <c r="A48" s="10">
        <v>42412</v>
      </c>
      <c r="B48" s="105">
        <v>522</v>
      </c>
      <c r="C48" s="129">
        <v>13.9</v>
      </c>
      <c r="D48" s="97">
        <v>1550</v>
      </c>
      <c r="E48" s="67">
        <v>1.25</v>
      </c>
      <c r="G48" s="48">
        <f t="shared" si="0"/>
        <v>1.25</v>
      </c>
    </row>
    <row r="49" spans="1:7" s="1" customFormat="1" x14ac:dyDescent="0.25">
      <c r="A49" s="10">
        <v>42413</v>
      </c>
      <c r="B49" s="105">
        <v>506</v>
      </c>
      <c r="C49" s="129">
        <v>14.6</v>
      </c>
      <c r="D49" s="97">
        <v>1540</v>
      </c>
      <c r="E49" s="67">
        <v>1.37</v>
      </c>
      <c r="G49" s="48">
        <f t="shared" si="0"/>
        <v>1.37</v>
      </c>
    </row>
    <row r="50" spans="1:7" s="1" customFormat="1" x14ac:dyDescent="0.25">
      <c r="A50" s="10">
        <v>42414</v>
      </c>
      <c r="B50" s="105">
        <v>494</v>
      </c>
      <c r="C50" s="129">
        <v>14.8</v>
      </c>
      <c r="D50" s="97">
        <v>1540</v>
      </c>
      <c r="E50" s="67">
        <v>1.81</v>
      </c>
      <c r="G50" s="48">
        <f t="shared" si="0"/>
        <v>1.81</v>
      </c>
    </row>
    <row r="51" spans="1:7" s="1" customFormat="1" x14ac:dyDescent="0.25">
      <c r="A51" s="10">
        <v>42415</v>
      </c>
      <c r="B51" s="105">
        <v>487</v>
      </c>
      <c r="C51" s="129">
        <v>15</v>
      </c>
      <c r="D51" s="97">
        <v>1510</v>
      </c>
      <c r="E51" s="67">
        <v>1.55</v>
      </c>
      <c r="G51" s="48">
        <f t="shared" si="0"/>
        <v>1.55</v>
      </c>
    </row>
    <row r="52" spans="1:7" s="1" customFormat="1" x14ac:dyDescent="0.25">
      <c r="A52" s="10">
        <v>42416</v>
      </c>
      <c r="B52" s="105">
        <v>481</v>
      </c>
      <c r="C52" s="129">
        <v>15.5</v>
      </c>
      <c r="D52" s="97">
        <v>1440</v>
      </c>
      <c r="E52" s="67">
        <v>1.02</v>
      </c>
      <c r="G52" s="48">
        <f t="shared" si="0"/>
        <v>1.02</v>
      </c>
    </row>
    <row r="53" spans="1:7" s="1" customFormat="1" x14ac:dyDescent="0.25">
      <c r="A53" s="10">
        <v>42417</v>
      </c>
      <c r="B53" s="105">
        <v>480</v>
      </c>
      <c r="C53" s="129">
        <v>15.8</v>
      </c>
      <c r="D53" s="97">
        <v>1420</v>
      </c>
      <c r="E53" s="67">
        <v>0.90100000000000002</v>
      </c>
      <c r="G53" s="48">
        <f t="shared" si="0"/>
        <v>0.90100000000000002</v>
      </c>
    </row>
    <row r="54" spans="1:7" s="1" customFormat="1" x14ac:dyDescent="0.25">
      <c r="A54" s="10">
        <v>42418</v>
      </c>
      <c r="B54" s="105">
        <v>479</v>
      </c>
      <c r="C54" s="129">
        <v>15.3</v>
      </c>
      <c r="D54" s="97">
        <v>1400</v>
      </c>
      <c r="E54" s="67">
        <v>0.85899999999999999</v>
      </c>
      <c r="G54" s="48">
        <f t="shared" si="0"/>
        <v>0.85899999999999999</v>
      </c>
    </row>
    <row r="55" spans="1:7" s="1" customFormat="1" x14ac:dyDescent="0.25">
      <c r="A55" s="10">
        <v>42419</v>
      </c>
      <c r="B55" s="105">
        <v>474</v>
      </c>
      <c r="C55" s="129">
        <v>14.8</v>
      </c>
      <c r="D55" s="97">
        <v>1390</v>
      </c>
      <c r="E55" s="67">
        <v>0.70799999999999996</v>
      </c>
      <c r="G55" s="48">
        <f t="shared" si="0"/>
        <v>0.70799999999999996</v>
      </c>
    </row>
    <row r="56" spans="1:7" s="1" customFormat="1" x14ac:dyDescent="0.25">
      <c r="A56" s="10">
        <v>42420</v>
      </c>
      <c r="B56" s="105">
        <v>483</v>
      </c>
      <c r="C56" s="129">
        <v>14.5</v>
      </c>
      <c r="D56" s="97">
        <v>1360</v>
      </c>
      <c r="E56" s="67">
        <v>0.76500000000000001</v>
      </c>
      <c r="G56" s="48">
        <f t="shared" si="0"/>
        <v>0.76500000000000001</v>
      </c>
    </row>
    <row r="57" spans="1:7" s="1" customFormat="1" x14ac:dyDescent="0.25">
      <c r="A57" s="10">
        <v>42421</v>
      </c>
      <c r="B57" s="105">
        <v>499</v>
      </c>
      <c r="C57" s="129">
        <v>14.3</v>
      </c>
      <c r="D57" s="97">
        <v>1350</v>
      </c>
      <c r="E57" s="67">
        <v>0.70399999999999996</v>
      </c>
      <c r="G57" s="48">
        <f t="shared" si="0"/>
        <v>0.70399999999999996</v>
      </c>
    </row>
    <row r="58" spans="1:7" s="1" customFormat="1" x14ac:dyDescent="0.25">
      <c r="A58" s="10">
        <v>42422</v>
      </c>
      <c r="B58" s="105">
        <v>508</v>
      </c>
      <c r="C58" s="129">
        <v>14.5</v>
      </c>
      <c r="D58" s="97">
        <v>1360</v>
      </c>
      <c r="E58" s="67">
        <v>0.71599999999999997</v>
      </c>
      <c r="G58" s="48">
        <f t="shared" si="0"/>
        <v>0.71599999999999997</v>
      </c>
    </row>
    <row r="59" spans="1:7" s="1" customFormat="1" x14ac:dyDescent="0.25">
      <c r="A59" s="10">
        <v>42423</v>
      </c>
      <c r="B59" s="105">
        <v>510</v>
      </c>
      <c r="C59" s="129">
        <v>14.5</v>
      </c>
      <c r="D59" s="97">
        <v>1370</v>
      </c>
      <c r="E59" s="67">
        <v>0.69799999999999995</v>
      </c>
      <c r="G59" s="48">
        <f t="shared" si="0"/>
        <v>0.69799999999999995</v>
      </c>
    </row>
    <row r="60" spans="1:7" s="1" customFormat="1" x14ac:dyDescent="0.25">
      <c r="A60" s="10">
        <v>42424</v>
      </c>
      <c r="B60" s="105">
        <v>496</v>
      </c>
      <c r="C60" s="129">
        <v>14.7</v>
      </c>
      <c r="D60" s="97">
        <v>1390</v>
      </c>
      <c r="E60" s="67">
        <v>0.64400000000000002</v>
      </c>
      <c r="G60" s="48">
        <f t="shared" si="0"/>
        <v>0.64400000000000002</v>
      </c>
    </row>
    <row r="61" spans="1:7" s="1" customFormat="1" x14ac:dyDescent="0.25">
      <c r="A61" s="10">
        <v>42425</v>
      </c>
      <c r="B61" s="105">
        <v>483</v>
      </c>
      <c r="C61" s="129">
        <v>15.3</v>
      </c>
      <c r="D61" s="97">
        <v>1440</v>
      </c>
      <c r="E61" s="67">
        <v>0.61499999999999999</v>
      </c>
      <c r="G61" s="48">
        <f t="shared" si="0"/>
        <v>0.61499999999999999</v>
      </c>
    </row>
    <row r="62" spans="1:7" s="1" customFormat="1" x14ac:dyDescent="0.25">
      <c r="A62" s="10">
        <v>42426</v>
      </c>
      <c r="B62" s="105">
        <v>483</v>
      </c>
      <c r="C62" s="129">
        <v>15.8</v>
      </c>
      <c r="D62" s="97">
        <v>1440</v>
      </c>
      <c r="E62" s="67">
        <v>0.59099999999999997</v>
      </c>
      <c r="G62" s="48">
        <f t="shared" si="0"/>
        <v>0.59099999999999997</v>
      </c>
    </row>
    <row r="63" spans="1:7" s="1" customFormat="1" x14ac:dyDescent="0.25">
      <c r="A63" s="10">
        <v>42427</v>
      </c>
      <c r="B63" s="105">
        <v>479</v>
      </c>
      <c r="C63" s="129">
        <v>16.399999999999999</v>
      </c>
      <c r="D63" s="97">
        <v>1420</v>
      </c>
      <c r="E63" s="67">
        <v>0.56499999999999995</v>
      </c>
      <c r="G63" s="48">
        <f t="shared" si="0"/>
        <v>0.56499999999999995</v>
      </c>
    </row>
    <row r="64" spans="1:7" s="1" customFormat="1" x14ac:dyDescent="0.25">
      <c r="A64" s="10">
        <v>42428</v>
      </c>
      <c r="B64" s="105">
        <v>482</v>
      </c>
      <c r="C64" s="129">
        <v>16.5</v>
      </c>
      <c r="D64" s="97">
        <v>1420</v>
      </c>
      <c r="E64" s="67">
        <v>0.57099999999999995</v>
      </c>
      <c r="G64" s="48">
        <f t="shared" si="0"/>
        <v>0.57099999999999995</v>
      </c>
    </row>
    <row r="65" spans="1:7" s="1" customFormat="1" x14ac:dyDescent="0.25">
      <c r="A65" s="10">
        <v>42429</v>
      </c>
      <c r="B65" s="105">
        <v>496</v>
      </c>
      <c r="C65" s="129">
        <v>16.3</v>
      </c>
      <c r="D65" s="97">
        <v>1410</v>
      </c>
      <c r="E65" s="67">
        <v>0.55700000000000005</v>
      </c>
      <c r="G65" s="48">
        <f t="shared" si="0"/>
        <v>0.55700000000000005</v>
      </c>
    </row>
    <row r="66" spans="1:7" s="1" customFormat="1" x14ac:dyDescent="0.25">
      <c r="A66" s="10">
        <v>42430</v>
      </c>
      <c r="B66" s="105">
        <v>502</v>
      </c>
      <c r="C66" s="129">
        <v>17</v>
      </c>
      <c r="D66" s="97">
        <v>1380</v>
      </c>
      <c r="E66" s="67">
        <v>0.56599999999999995</v>
      </c>
      <c r="G66" s="48">
        <f t="shared" si="0"/>
        <v>0.56599999999999995</v>
      </c>
    </row>
    <row r="67" spans="1:7" s="1" customFormat="1" x14ac:dyDescent="0.25">
      <c r="A67" s="10">
        <v>42431</v>
      </c>
      <c r="B67" s="105">
        <v>509</v>
      </c>
      <c r="C67" s="129">
        <v>17.399999999999999</v>
      </c>
      <c r="D67" s="97">
        <v>1360</v>
      </c>
      <c r="E67" s="67">
        <v>0.57299999999999995</v>
      </c>
      <c r="G67" s="48">
        <f t="shared" si="0"/>
        <v>0.57299999999999995</v>
      </c>
    </row>
    <row r="68" spans="1:7" s="1" customFormat="1" x14ac:dyDescent="0.25">
      <c r="A68" s="10">
        <v>42432</v>
      </c>
      <c r="B68" s="105">
        <v>508</v>
      </c>
      <c r="C68" s="129">
        <v>17.600000000000001</v>
      </c>
      <c r="D68" s="97">
        <v>1380</v>
      </c>
      <c r="E68" s="67">
        <v>0.53800000000000003</v>
      </c>
      <c r="G68" s="48">
        <f t="shared" si="0"/>
        <v>0.53800000000000003</v>
      </c>
    </row>
    <row r="69" spans="1:7" s="1" customFormat="1" x14ac:dyDescent="0.25">
      <c r="A69" s="10">
        <v>42433</v>
      </c>
      <c r="B69" s="105">
        <v>532</v>
      </c>
      <c r="C69" s="129">
        <v>18.100000000000001</v>
      </c>
      <c r="D69" s="97">
        <v>1360</v>
      </c>
      <c r="E69" s="67">
        <v>0.55900000000000005</v>
      </c>
      <c r="G69" s="48">
        <f t="shared" si="0"/>
        <v>0.55900000000000005</v>
      </c>
    </row>
    <row r="70" spans="1:7" s="1" customFormat="1" x14ac:dyDescent="0.25">
      <c r="A70" s="10">
        <v>42434</v>
      </c>
      <c r="B70" s="105">
        <v>592</v>
      </c>
      <c r="C70" s="129">
        <v>17.8</v>
      </c>
      <c r="D70" s="97">
        <v>1310</v>
      </c>
      <c r="E70" s="67">
        <v>0.52200000000000002</v>
      </c>
      <c r="G70" s="48">
        <f t="shared" si="0"/>
        <v>0.52200000000000002</v>
      </c>
    </row>
    <row r="71" spans="1:7" s="1" customFormat="1" x14ac:dyDescent="0.25">
      <c r="A71" s="10">
        <v>42435</v>
      </c>
      <c r="B71" s="105">
        <v>689</v>
      </c>
      <c r="C71" s="129">
        <v>17.100000000000001</v>
      </c>
      <c r="D71" s="97">
        <v>1280</v>
      </c>
      <c r="E71" s="67">
        <v>0.502</v>
      </c>
      <c r="G71" s="48">
        <f t="shared" ref="G71:G127" si="1">E71</f>
        <v>0.502</v>
      </c>
    </row>
    <row r="72" spans="1:7" s="1" customFormat="1" x14ac:dyDescent="0.25">
      <c r="A72" s="10">
        <v>42436</v>
      </c>
      <c r="B72" s="105">
        <v>986</v>
      </c>
      <c r="C72" s="129">
        <v>16</v>
      </c>
      <c r="D72" s="97">
        <v>1120</v>
      </c>
      <c r="E72" s="67" t="s">
        <v>208</v>
      </c>
      <c r="G72" s="214">
        <v>0.39900000000000002</v>
      </c>
    </row>
    <row r="73" spans="1:7" s="1" customFormat="1" x14ac:dyDescent="0.25">
      <c r="A73" s="10">
        <v>42437</v>
      </c>
      <c r="B73" s="105">
        <v>1490</v>
      </c>
      <c r="C73" s="129">
        <v>14.8</v>
      </c>
      <c r="D73" s="97">
        <v>922</v>
      </c>
      <c r="E73" s="67" t="s">
        <v>208</v>
      </c>
      <c r="G73" s="214">
        <v>0.39900000000000002</v>
      </c>
    </row>
    <row r="74" spans="1:7" s="1" customFormat="1" x14ac:dyDescent="0.25">
      <c r="A74" s="10">
        <v>42438</v>
      </c>
      <c r="B74" s="105">
        <v>1840</v>
      </c>
      <c r="C74" s="129">
        <v>15.2</v>
      </c>
      <c r="D74" s="97">
        <v>841</v>
      </c>
      <c r="E74" s="67">
        <v>0.45700000000000002</v>
      </c>
      <c r="G74" s="48">
        <f t="shared" si="1"/>
        <v>0.45700000000000002</v>
      </c>
    </row>
    <row r="75" spans="1:7" s="1" customFormat="1" x14ac:dyDescent="0.25">
      <c r="A75" s="10">
        <v>42439</v>
      </c>
      <c r="B75" s="105">
        <v>2060</v>
      </c>
      <c r="C75" s="129">
        <v>15.6</v>
      </c>
      <c r="D75" s="97">
        <v>753</v>
      </c>
      <c r="E75" s="67">
        <v>0.71499999999999997</v>
      </c>
      <c r="G75" s="48">
        <f t="shared" si="1"/>
        <v>0.71499999999999997</v>
      </c>
    </row>
    <row r="76" spans="1:7" s="1" customFormat="1" x14ac:dyDescent="0.25">
      <c r="A76" s="10">
        <v>42440</v>
      </c>
      <c r="B76" s="105">
        <v>2040</v>
      </c>
      <c r="C76" s="129">
        <v>15.6</v>
      </c>
      <c r="D76" s="97">
        <v>887</v>
      </c>
      <c r="E76" s="67">
        <v>0.95399999999999996</v>
      </c>
      <c r="G76" s="48">
        <f t="shared" si="1"/>
        <v>0.95399999999999996</v>
      </c>
    </row>
    <row r="77" spans="1:7" s="1" customFormat="1" x14ac:dyDescent="0.25">
      <c r="A77" s="10">
        <v>42441</v>
      </c>
      <c r="B77" s="105">
        <v>1840</v>
      </c>
      <c r="C77" s="129">
        <v>15.5</v>
      </c>
      <c r="D77" s="97">
        <v>1020</v>
      </c>
      <c r="E77" s="67">
        <v>1.04</v>
      </c>
      <c r="G77" s="48">
        <f t="shared" si="1"/>
        <v>1.04</v>
      </c>
    </row>
    <row r="78" spans="1:7" s="1" customFormat="1" x14ac:dyDescent="0.25">
      <c r="A78" s="10">
        <v>42442</v>
      </c>
      <c r="B78" s="105">
        <v>1890</v>
      </c>
      <c r="C78" s="129">
        <v>15.4</v>
      </c>
      <c r="D78" s="97">
        <v>980</v>
      </c>
      <c r="E78" s="67">
        <v>0.93100000000000005</v>
      </c>
      <c r="G78" s="48">
        <f t="shared" si="1"/>
        <v>0.93100000000000005</v>
      </c>
    </row>
    <row r="79" spans="1:7" s="1" customFormat="1" x14ac:dyDescent="0.25">
      <c r="A79" s="10">
        <v>42443</v>
      </c>
      <c r="B79" s="105">
        <v>3000</v>
      </c>
      <c r="C79" s="129">
        <v>14.4</v>
      </c>
      <c r="D79" s="97">
        <v>636</v>
      </c>
      <c r="E79" s="67">
        <v>0.55800000000000005</v>
      </c>
      <c r="G79" s="48">
        <f t="shared" si="1"/>
        <v>0.55800000000000005</v>
      </c>
    </row>
    <row r="80" spans="1:7" s="1" customFormat="1" x14ac:dyDescent="0.25">
      <c r="A80" s="10">
        <v>42444</v>
      </c>
      <c r="B80" s="105">
        <v>2930</v>
      </c>
      <c r="C80" s="129">
        <v>14.9</v>
      </c>
      <c r="D80" s="97">
        <v>594</v>
      </c>
      <c r="E80" s="341"/>
      <c r="G80" s="48"/>
    </row>
    <row r="81" spans="1:7" s="1" customFormat="1" x14ac:dyDescent="0.25">
      <c r="A81" s="10">
        <v>42445</v>
      </c>
      <c r="B81" s="105">
        <v>3020</v>
      </c>
      <c r="C81" s="129">
        <v>15</v>
      </c>
      <c r="D81" s="97">
        <v>540</v>
      </c>
      <c r="E81" s="341"/>
      <c r="G81" s="48"/>
    </row>
    <row r="82" spans="1:7" s="1" customFormat="1" x14ac:dyDescent="0.25">
      <c r="A82" s="10">
        <v>42446</v>
      </c>
      <c r="B82" s="105">
        <v>2920</v>
      </c>
      <c r="C82" s="129">
        <v>16</v>
      </c>
      <c r="D82" s="97">
        <v>598</v>
      </c>
      <c r="E82" s="341"/>
      <c r="G82" s="48"/>
    </row>
    <row r="83" spans="1:7" s="1" customFormat="1" x14ac:dyDescent="0.25">
      <c r="A83" s="10">
        <v>42447</v>
      </c>
      <c r="B83" s="105">
        <v>2710</v>
      </c>
      <c r="C83" s="129">
        <v>17.2</v>
      </c>
      <c r="D83" s="97">
        <v>724</v>
      </c>
      <c r="E83" s="341"/>
      <c r="G83" s="48"/>
    </row>
    <row r="84" spans="1:7" s="1" customFormat="1" x14ac:dyDescent="0.25">
      <c r="A84" s="10">
        <v>42448</v>
      </c>
      <c r="B84" s="105">
        <v>2300</v>
      </c>
      <c r="C84" s="129">
        <v>18.2</v>
      </c>
      <c r="D84" s="97">
        <v>819</v>
      </c>
      <c r="E84" s="341"/>
      <c r="G84" s="48"/>
    </row>
    <row r="85" spans="1:7" s="1" customFormat="1" x14ac:dyDescent="0.25">
      <c r="A85" s="10">
        <v>42449</v>
      </c>
      <c r="B85" s="105">
        <v>1900</v>
      </c>
      <c r="C85" s="129">
        <v>18.899999999999999</v>
      </c>
      <c r="D85" s="97">
        <v>902</v>
      </c>
      <c r="E85" s="341"/>
      <c r="G85" s="48"/>
    </row>
    <row r="86" spans="1:7" s="1" customFormat="1" x14ac:dyDescent="0.25">
      <c r="A86" s="10">
        <v>42450</v>
      </c>
      <c r="B86" s="105">
        <v>1590</v>
      </c>
      <c r="C86" s="129">
        <v>19.3</v>
      </c>
      <c r="D86" s="97">
        <v>957</v>
      </c>
      <c r="E86" s="341"/>
      <c r="G86" s="48"/>
    </row>
    <row r="87" spans="1:7" s="1" customFormat="1" x14ac:dyDescent="0.25">
      <c r="A87" s="10">
        <v>42451</v>
      </c>
      <c r="B87" s="105">
        <v>1370</v>
      </c>
      <c r="C87" s="129">
        <v>18.3</v>
      </c>
      <c r="D87" s="97">
        <v>1010</v>
      </c>
      <c r="E87" s="341"/>
      <c r="G87" s="48"/>
    </row>
    <row r="88" spans="1:7" s="1" customFormat="1" x14ac:dyDescent="0.25">
      <c r="A88" s="10">
        <v>42452</v>
      </c>
      <c r="B88" s="105">
        <v>1230</v>
      </c>
      <c r="C88" s="129">
        <v>17.399999999999999</v>
      </c>
      <c r="D88" s="97">
        <v>1050</v>
      </c>
      <c r="E88" s="67">
        <v>0.49199999999999999</v>
      </c>
      <c r="G88" s="48">
        <f t="shared" si="1"/>
        <v>0.49199999999999999</v>
      </c>
    </row>
    <row r="89" spans="1:7" s="1" customFormat="1" x14ac:dyDescent="0.25">
      <c r="A89" s="10">
        <v>42453</v>
      </c>
      <c r="B89" s="105">
        <v>1150</v>
      </c>
      <c r="C89" s="129">
        <v>17.2</v>
      </c>
      <c r="D89" s="97">
        <v>1100</v>
      </c>
      <c r="E89" s="67">
        <v>0.49299999999999999</v>
      </c>
      <c r="G89" s="48">
        <f t="shared" si="1"/>
        <v>0.49299999999999999</v>
      </c>
    </row>
    <row r="90" spans="1:7" s="1" customFormat="1" x14ac:dyDescent="0.25">
      <c r="A90" s="10">
        <v>42454</v>
      </c>
      <c r="B90" s="105">
        <v>1100</v>
      </c>
      <c r="C90" s="129">
        <v>17.8</v>
      </c>
      <c r="D90" s="97">
        <v>1150</v>
      </c>
      <c r="E90" s="67">
        <v>0.46500000000000002</v>
      </c>
      <c r="G90" s="48">
        <f t="shared" si="1"/>
        <v>0.46500000000000002</v>
      </c>
    </row>
    <row r="91" spans="1:7" s="1" customFormat="1" x14ac:dyDescent="0.25">
      <c r="A91" s="10">
        <v>42455</v>
      </c>
      <c r="B91" s="105">
        <v>1040</v>
      </c>
      <c r="C91" s="129">
        <v>18.2</v>
      </c>
      <c r="D91" s="97">
        <v>1190</v>
      </c>
      <c r="E91" s="67">
        <v>0.46800000000000003</v>
      </c>
      <c r="G91" s="48">
        <f t="shared" si="1"/>
        <v>0.46800000000000003</v>
      </c>
    </row>
    <row r="92" spans="1:7" s="1" customFormat="1" x14ac:dyDescent="0.25">
      <c r="A92" s="10">
        <v>42456</v>
      </c>
      <c r="B92" s="105">
        <v>985</v>
      </c>
      <c r="C92" s="129">
        <v>18.600000000000001</v>
      </c>
      <c r="D92" s="97">
        <v>1240</v>
      </c>
      <c r="E92" s="67">
        <v>0.47799999999999998</v>
      </c>
      <c r="G92" s="48">
        <f t="shared" si="1"/>
        <v>0.47799999999999998</v>
      </c>
    </row>
    <row r="93" spans="1:7" s="1" customFormat="1" x14ac:dyDescent="0.25">
      <c r="A93" s="10">
        <v>42457</v>
      </c>
      <c r="B93" s="105">
        <v>947</v>
      </c>
      <c r="C93" s="129">
        <v>18.600000000000001</v>
      </c>
      <c r="D93" s="97">
        <v>1290</v>
      </c>
      <c r="E93" s="67">
        <v>0.40799999999999997</v>
      </c>
      <c r="G93" s="48">
        <f t="shared" si="1"/>
        <v>0.40799999999999997</v>
      </c>
    </row>
    <row r="94" spans="1:7" s="1" customFormat="1" x14ac:dyDescent="0.25">
      <c r="A94" s="10">
        <v>42458</v>
      </c>
      <c r="B94" s="105">
        <v>885</v>
      </c>
      <c r="C94" s="129">
        <v>17.5</v>
      </c>
      <c r="D94" s="97">
        <v>1340</v>
      </c>
      <c r="E94" s="341"/>
      <c r="G94" s="48"/>
    </row>
    <row r="95" spans="1:7" s="1" customFormat="1" x14ac:dyDescent="0.25">
      <c r="A95" s="10">
        <v>42459</v>
      </c>
      <c r="B95" s="105">
        <v>825</v>
      </c>
      <c r="C95" s="129">
        <v>17.2</v>
      </c>
      <c r="D95" s="97">
        <v>1390</v>
      </c>
      <c r="E95" s="341"/>
      <c r="G95" s="48"/>
    </row>
    <row r="96" spans="1:7" s="1" customFormat="1" x14ac:dyDescent="0.25">
      <c r="A96" s="10">
        <v>42460</v>
      </c>
      <c r="B96" s="105">
        <v>770</v>
      </c>
      <c r="C96" s="129">
        <v>17.600000000000001</v>
      </c>
      <c r="D96" s="97">
        <v>1500</v>
      </c>
      <c r="E96" s="341"/>
      <c r="G96" s="48"/>
    </row>
    <row r="97" spans="1:7" s="1" customFormat="1" x14ac:dyDescent="0.25">
      <c r="A97" s="10">
        <v>42461</v>
      </c>
      <c r="B97" s="105">
        <v>718</v>
      </c>
      <c r="C97" s="129">
        <v>18.399999999999999</v>
      </c>
      <c r="D97" s="97">
        <v>1550</v>
      </c>
      <c r="E97" s="341"/>
      <c r="G97" s="48"/>
    </row>
    <row r="98" spans="1:7" s="1" customFormat="1" x14ac:dyDescent="0.25">
      <c r="A98" s="10">
        <v>42462</v>
      </c>
      <c r="B98" s="105">
        <v>681</v>
      </c>
      <c r="C98" s="129">
        <v>19.3</v>
      </c>
      <c r="D98" s="97">
        <v>1600</v>
      </c>
      <c r="E98" s="341"/>
      <c r="G98" s="48"/>
    </row>
    <row r="99" spans="1:7" s="1" customFormat="1" x14ac:dyDescent="0.25">
      <c r="A99" s="10">
        <v>42463</v>
      </c>
      <c r="B99" s="105">
        <v>660</v>
      </c>
      <c r="C99" s="129">
        <v>20.2</v>
      </c>
      <c r="D99" s="97">
        <v>1600</v>
      </c>
      <c r="E99" s="341"/>
      <c r="G99" s="48"/>
    </row>
    <row r="100" spans="1:7" s="1" customFormat="1" x14ac:dyDescent="0.25">
      <c r="A100" s="10">
        <v>42464</v>
      </c>
      <c r="B100" s="105">
        <v>607</v>
      </c>
      <c r="C100" s="129">
        <v>20.2</v>
      </c>
      <c r="D100" s="97">
        <v>1640</v>
      </c>
      <c r="E100" s="341"/>
      <c r="G100" s="48"/>
    </row>
    <row r="101" spans="1:7" s="1" customFormat="1" x14ac:dyDescent="0.25">
      <c r="A101" s="10">
        <v>42465</v>
      </c>
      <c r="B101" s="105">
        <v>571</v>
      </c>
      <c r="C101" s="129">
        <v>19.899999999999999</v>
      </c>
      <c r="D101" s="97">
        <v>1740</v>
      </c>
      <c r="E101" s="341"/>
      <c r="G101" s="48"/>
    </row>
    <row r="102" spans="1:7" s="1" customFormat="1" x14ac:dyDescent="0.25">
      <c r="A102" s="10">
        <v>42466</v>
      </c>
      <c r="B102" s="105">
        <v>548</v>
      </c>
      <c r="C102" s="129">
        <v>20</v>
      </c>
      <c r="D102" s="97">
        <v>1830</v>
      </c>
      <c r="E102" s="67">
        <v>0.58099999999999996</v>
      </c>
      <c r="G102" s="48">
        <f t="shared" si="1"/>
        <v>0.58099999999999996</v>
      </c>
    </row>
    <row r="103" spans="1:7" s="1" customFormat="1" x14ac:dyDescent="0.25">
      <c r="A103" s="10">
        <v>42467</v>
      </c>
      <c r="B103" s="105">
        <v>549</v>
      </c>
      <c r="C103" s="129">
        <v>21</v>
      </c>
      <c r="D103" s="97">
        <v>1880</v>
      </c>
      <c r="E103" s="67">
        <v>0.54700000000000004</v>
      </c>
      <c r="G103" s="48">
        <f t="shared" si="1"/>
        <v>0.54700000000000004</v>
      </c>
    </row>
    <row r="104" spans="1:7" s="1" customFormat="1" x14ac:dyDescent="0.25">
      <c r="A104" s="10">
        <v>42468</v>
      </c>
      <c r="B104" s="105">
        <v>539</v>
      </c>
      <c r="C104" s="129">
        <v>20.9</v>
      </c>
      <c r="D104" s="97">
        <v>1850</v>
      </c>
      <c r="E104" s="67">
        <v>0.55000000000000004</v>
      </c>
      <c r="G104" s="48">
        <f t="shared" si="1"/>
        <v>0.55000000000000004</v>
      </c>
    </row>
    <row r="105" spans="1:7" s="1" customFormat="1" x14ac:dyDescent="0.25">
      <c r="A105" s="10">
        <v>42469</v>
      </c>
      <c r="B105" s="105">
        <v>596</v>
      </c>
      <c r="C105" s="129">
        <v>19.8</v>
      </c>
      <c r="D105" s="97">
        <v>1760</v>
      </c>
      <c r="E105" s="67">
        <v>0.47599999999999998</v>
      </c>
      <c r="G105" s="48">
        <f t="shared" si="1"/>
        <v>0.47599999999999998</v>
      </c>
    </row>
    <row r="106" spans="1:7" s="1" customFormat="1" x14ac:dyDescent="0.25">
      <c r="A106" s="10">
        <v>42470</v>
      </c>
      <c r="B106" s="105">
        <v>626</v>
      </c>
      <c r="C106" s="129">
        <v>18.7</v>
      </c>
      <c r="D106" s="97">
        <v>1780</v>
      </c>
      <c r="E106" s="67" t="s">
        <v>208</v>
      </c>
      <c r="G106" s="214">
        <v>0.39900000000000002</v>
      </c>
    </row>
    <row r="107" spans="1:7" s="1" customFormat="1" x14ac:dyDescent="0.25">
      <c r="A107" s="10">
        <v>42471</v>
      </c>
      <c r="B107" s="105">
        <v>682</v>
      </c>
      <c r="C107" s="129">
        <v>19</v>
      </c>
      <c r="D107" s="97">
        <v>1700</v>
      </c>
      <c r="E107" s="67">
        <v>0.42199999999999999</v>
      </c>
      <c r="G107" s="48">
        <f t="shared" si="1"/>
        <v>0.42199999999999999</v>
      </c>
    </row>
    <row r="108" spans="1:7" s="1" customFormat="1" x14ac:dyDescent="0.25">
      <c r="A108" s="10">
        <v>42472</v>
      </c>
      <c r="B108" s="105">
        <v>793</v>
      </c>
      <c r="C108" s="129">
        <v>20.2</v>
      </c>
      <c r="D108" s="97">
        <v>1580</v>
      </c>
      <c r="E108" s="67">
        <v>0.58899999999999997</v>
      </c>
      <c r="G108" s="48">
        <f t="shared" si="1"/>
        <v>0.58899999999999997</v>
      </c>
    </row>
    <row r="109" spans="1:7" s="1" customFormat="1" x14ac:dyDescent="0.25">
      <c r="A109" s="10">
        <v>42473</v>
      </c>
      <c r="B109" s="105">
        <v>805</v>
      </c>
      <c r="C109" s="129">
        <v>20.399999999999999</v>
      </c>
      <c r="D109" s="97">
        <v>1860</v>
      </c>
      <c r="E109" s="67">
        <v>2.2799999999999998</v>
      </c>
      <c r="G109" s="48">
        <f t="shared" si="1"/>
        <v>2.2799999999999998</v>
      </c>
    </row>
    <row r="110" spans="1:7" s="1" customFormat="1" x14ac:dyDescent="0.25">
      <c r="A110" s="10">
        <v>42474</v>
      </c>
      <c r="B110" s="105">
        <v>730</v>
      </c>
      <c r="C110" s="129">
        <v>20.3</v>
      </c>
      <c r="D110" s="97">
        <v>1850</v>
      </c>
      <c r="E110" s="67">
        <v>1.85</v>
      </c>
      <c r="G110" s="48">
        <f t="shared" si="1"/>
        <v>1.85</v>
      </c>
    </row>
    <row r="111" spans="1:7" s="1" customFormat="1" x14ac:dyDescent="0.25">
      <c r="A111" s="10">
        <v>42475</v>
      </c>
      <c r="B111" s="105">
        <v>681</v>
      </c>
      <c r="C111" s="129">
        <v>18.899999999999999</v>
      </c>
      <c r="D111" s="97">
        <v>1720</v>
      </c>
      <c r="E111" s="67">
        <v>0.94799999999999995</v>
      </c>
      <c r="G111" s="48">
        <f t="shared" si="1"/>
        <v>0.94799999999999995</v>
      </c>
    </row>
    <row r="112" spans="1:7" s="1" customFormat="1" x14ac:dyDescent="0.25">
      <c r="A112" s="10">
        <v>42476</v>
      </c>
      <c r="B112" s="105">
        <v>640</v>
      </c>
      <c r="C112" s="129">
        <v>18.2</v>
      </c>
      <c r="D112" s="97">
        <v>1700</v>
      </c>
      <c r="E112" s="67">
        <v>0.58899999999999997</v>
      </c>
      <c r="G112" s="48">
        <f t="shared" si="1"/>
        <v>0.58899999999999997</v>
      </c>
    </row>
    <row r="113" spans="1:7" s="1" customFormat="1" x14ac:dyDescent="0.25">
      <c r="A113" s="10">
        <v>42477</v>
      </c>
      <c r="B113" s="105">
        <v>602</v>
      </c>
      <c r="C113" s="129">
        <v>19.7</v>
      </c>
      <c r="D113" s="97">
        <v>1780</v>
      </c>
      <c r="E113" s="67">
        <v>0.44600000000000001</v>
      </c>
      <c r="G113" s="48">
        <f t="shared" si="1"/>
        <v>0.44600000000000001</v>
      </c>
    </row>
    <row r="114" spans="1:7" s="1" customFormat="1" x14ac:dyDescent="0.25">
      <c r="A114" s="10">
        <v>42478</v>
      </c>
      <c r="B114" s="105">
        <v>568</v>
      </c>
      <c r="C114" s="129">
        <v>21.7</v>
      </c>
      <c r="D114" s="97">
        <v>1850</v>
      </c>
      <c r="E114" s="67">
        <v>0.46200000000000002</v>
      </c>
      <c r="G114" s="48">
        <f t="shared" si="1"/>
        <v>0.46200000000000002</v>
      </c>
    </row>
    <row r="115" spans="1:7" s="1" customFormat="1" x14ac:dyDescent="0.25">
      <c r="A115" s="10">
        <v>42479</v>
      </c>
      <c r="B115" s="105">
        <v>546</v>
      </c>
      <c r="C115" s="129">
        <v>23.2</v>
      </c>
      <c r="D115" s="97">
        <v>1810</v>
      </c>
      <c r="E115" s="67" t="s">
        <v>208</v>
      </c>
      <c r="G115" s="214">
        <v>0.39900000000000002</v>
      </c>
    </row>
    <row r="116" spans="1:7" s="1" customFormat="1" x14ac:dyDescent="0.25">
      <c r="A116" s="10">
        <v>42480</v>
      </c>
      <c r="B116" s="105">
        <v>534</v>
      </c>
      <c r="C116" s="129">
        <v>23.4</v>
      </c>
      <c r="D116" s="97">
        <v>1800</v>
      </c>
      <c r="E116" s="67" t="s">
        <v>208</v>
      </c>
      <c r="G116" s="214">
        <v>0.39900000000000002</v>
      </c>
    </row>
    <row r="117" spans="1:7" s="1" customFormat="1" x14ac:dyDescent="0.25">
      <c r="A117" s="10">
        <v>42481</v>
      </c>
      <c r="B117" s="105">
        <v>520</v>
      </c>
      <c r="C117" s="129">
        <v>23.2</v>
      </c>
      <c r="D117" s="97">
        <v>1790</v>
      </c>
      <c r="E117" s="67" t="s">
        <v>208</v>
      </c>
      <c r="G117" s="214">
        <v>0.39900000000000002</v>
      </c>
    </row>
    <row r="118" spans="1:7" s="1" customFormat="1" x14ac:dyDescent="0.25">
      <c r="A118" s="10">
        <v>42482</v>
      </c>
      <c r="B118" s="105">
        <v>487</v>
      </c>
      <c r="C118" s="129">
        <v>21.6</v>
      </c>
      <c r="D118" s="97">
        <v>1840</v>
      </c>
      <c r="E118" s="67" t="s">
        <v>208</v>
      </c>
      <c r="G118" s="214">
        <v>0.39900000000000002</v>
      </c>
    </row>
    <row r="119" spans="1:7" s="1" customFormat="1" x14ac:dyDescent="0.25">
      <c r="A119" s="10">
        <v>42483</v>
      </c>
      <c r="B119" s="105">
        <v>460</v>
      </c>
      <c r="C119" s="129">
        <v>20.5</v>
      </c>
      <c r="D119" s="97">
        <v>1940</v>
      </c>
      <c r="E119" s="67">
        <v>0.45900000000000002</v>
      </c>
      <c r="G119" s="48">
        <f t="shared" si="1"/>
        <v>0.45900000000000002</v>
      </c>
    </row>
    <row r="120" spans="1:7" s="1" customFormat="1" x14ac:dyDescent="0.25">
      <c r="A120" s="10">
        <v>42484</v>
      </c>
      <c r="B120" s="105">
        <v>453</v>
      </c>
      <c r="C120" s="129">
        <v>20.5</v>
      </c>
      <c r="D120" s="97">
        <v>1930</v>
      </c>
      <c r="E120" s="67" t="s">
        <v>208</v>
      </c>
      <c r="G120" s="214">
        <v>0.39900000000000002</v>
      </c>
    </row>
    <row r="121" spans="1:7" s="1" customFormat="1" x14ac:dyDescent="0.25">
      <c r="A121" s="10">
        <v>42485</v>
      </c>
      <c r="B121" s="105">
        <v>450</v>
      </c>
      <c r="C121" s="129">
        <v>19.3</v>
      </c>
      <c r="D121" s="97">
        <v>1860</v>
      </c>
      <c r="E121" s="67" t="s">
        <v>208</v>
      </c>
      <c r="G121" s="214">
        <v>0.39900000000000002</v>
      </c>
    </row>
    <row r="122" spans="1:7" s="1" customFormat="1" x14ac:dyDescent="0.25">
      <c r="A122" s="10">
        <v>42486</v>
      </c>
      <c r="B122" s="105">
        <v>454</v>
      </c>
      <c r="C122" s="129">
        <v>18.7</v>
      </c>
      <c r="D122" s="97">
        <v>1820</v>
      </c>
      <c r="E122" s="67" t="s">
        <v>208</v>
      </c>
      <c r="G122" s="214">
        <v>0.39900000000000002</v>
      </c>
    </row>
    <row r="123" spans="1:7" s="1" customFormat="1" x14ac:dyDescent="0.25">
      <c r="A123" s="10">
        <v>42487</v>
      </c>
      <c r="B123" s="105">
        <v>450</v>
      </c>
      <c r="C123" s="129">
        <v>19</v>
      </c>
      <c r="D123" s="97">
        <v>1770</v>
      </c>
      <c r="E123" s="67" t="s">
        <v>208</v>
      </c>
      <c r="G123" s="214">
        <v>0.39900000000000002</v>
      </c>
    </row>
    <row r="124" spans="1:7" s="1" customFormat="1" x14ac:dyDescent="0.25">
      <c r="A124" s="10">
        <v>42488</v>
      </c>
      <c r="B124" s="105">
        <v>440</v>
      </c>
      <c r="C124" s="129">
        <v>18.8</v>
      </c>
      <c r="D124" s="97">
        <v>1800</v>
      </c>
      <c r="E124" s="67" t="s">
        <v>208</v>
      </c>
      <c r="G124" s="214">
        <v>0.39900000000000002</v>
      </c>
    </row>
    <row r="125" spans="1:7" s="1" customFormat="1" x14ac:dyDescent="0.25">
      <c r="A125" s="10">
        <v>42489</v>
      </c>
      <c r="B125" s="105">
        <v>418</v>
      </c>
      <c r="C125" s="129">
        <v>20.399999999999999</v>
      </c>
      <c r="D125" s="97">
        <v>1780</v>
      </c>
      <c r="E125" s="67">
        <v>0.45700000000000002</v>
      </c>
      <c r="G125" s="48">
        <f t="shared" si="1"/>
        <v>0.45700000000000002</v>
      </c>
    </row>
    <row r="126" spans="1:7" s="1" customFormat="1" x14ac:dyDescent="0.25">
      <c r="A126" s="10">
        <v>42490</v>
      </c>
      <c r="B126" s="105">
        <v>403</v>
      </c>
      <c r="C126" s="129">
        <v>20.7</v>
      </c>
      <c r="D126" s="97">
        <v>1810</v>
      </c>
      <c r="E126" s="67" t="s">
        <v>208</v>
      </c>
      <c r="G126" s="214">
        <v>0.39900000000000002</v>
      </c>
    </row>
    <row r="127" spans="1:7" s="1" customFormat="1" x14ac:dyDescent="0.25">
      <c r="A127" s="10">
        <v>42491</v>
      </c>
      <c r="B127" s="105">
        <v>368</v>
      </c>
      <c r="C127" s="129">
        <v>20.6</v>
      </c>
      <c r="D127" s="97">
        <v>1910</v>
      </c>
      <c r="E127" s="67">
        <v>0.41899999999999998</v>
      </c>
      <c r="G127" s="48">
        <f t="shared" si="1"/>
        <v>0.41899999999999998</v>
      </c>
    </row>
    <row r="128" spans="1:7" s="1" customFormat="1" x14ac:dyDescent="0.25">
      <c r="A128" s="10">
        <v>42492</v>
      </c>
      <c r="B128" s="105">
        <v>332</v>
      </c>
      <c r="C128" s="129">
        <v>22</v>
      </c>
      <c r="D128" s="97">
        <v>1920</v>
      </c>
      <c r="E128" s="67" t="s">
        <v>208</v>
      </c>
      <c r="G128" s="214">
        <v>0.39900000000000002</v>
      </c>
    </row>
    <row r="129" spans="1:7" s="1" customFormat="1" x14ac:dyDescent="0.25">
      <c r="A129" s="10">
        <v>42493</v>
      </c>
      <c r="B129" s="105">
        <v>352</v>
      </c>
      <c r="C129" s="129">
        <v>22.9</v>
      </c>
      <c r="D129" s="97">
        <v>1770</v>
      </c>
      <c r="E129" s="67" t="s">
        <v>208</v>
      </c>
      <c r="G129" s="214">
        <v>0.39900000000000002</v>
      </c>
    </row>
    <row r="130" spans="1:7" s="1" customFormat="1" x14ac:dyDescent="0.25">
      <c r="A130" s="10">
        <v>42494</v>
      </c>
      <c r="B130" s="105">
        <v>373</v>
      </c>
      <c r="C130" s="129">
        <v>22.6</v>
      </c>
      <c r="D130" s="97">
        <v>1680</v>
      </c>
      <c r="E130" s="67" t="s">
        <v>208</v>
      </c>
      <c r="G130" s="214">
        <v>0.39900000000000002</v>
      </c>
    </row>
    <row r="131" spans="1:7" s="1" customFormat="1" x14ac:dyDescent="0.25">
      <c r="A131" s="10">
        <v>42495</v>
      </c>
      <c r="B131" s="105">
        <v>370</v>
      </c>
      <c r="C131" s="129">
        <v>21.4</v>
      </c>
      <c r="D131" s="97">
        <v>1640</v>
      </c>
      <c r="E131" s="67" t="s">
        <v>208</v>
      </c>
      <c r="G131" s="214">
        <v>0.39900000000000002</v>
      </c>
    </row>
    <row r="132" spans="1:7" s="1" customFormat="1" x14ac:dyDescent="0.25">
      <c r="A132" s="10">
        <v>42496</v>
      </c>
      <c r="B132" s="105">
        <v>357</v>
      </c>
      <c r="C132" s="129">
        <v>19.399999999999999</v>
      </c>
      <c r="D132" s="97">
        <v>1640</v>
      </c>
      <c r="E132" s="67" t="s">
        <v>208</v>
      </c>
      <c r="G132" s="214">
        <v>0.39900000000000002</v>
      </c>
    </row>
    <row r="133" spans="1:7" s="1" customFormat="1" x14ac:dyDescent="0.25">
      <c r="A133" s="10">
        <v>42497</v>
      </c>
      <c r="B133" s="105">
        <v>355</v>
      </c>
      <c r="C133" s="129">
        <v>18.600000000000001</v>
      </c>
      <c r="D133" s="97">
        <v>1660</v>
      </c>
      <c r="E133" s="67" t="s">
        <v>208</v>
      </c>
      <c r="G133" s="214">
        <v>0.39900000000000002</v>
      </c>
    </row>
    <row r="134" spans="1:7" s="1" customFormat="1" x14ac:dyDescent="0.25">
      <c r="A134" s="10">
        <v>42498</v>
      </c>
      <c r="B134" s="105">
        <v>389</v>
      </c>
      <c r="C134" s="129">
        <v>19.5</v>
      </c>
      <c r="D134" s="97">
        <v>1830</v>
      </c>
      <c r="E134" s="67" t="s">
        <v>208</v>
      </c>
      <c r="G134" s="214">
        <v>0.39900000000000002</v>
      </c>
    </row>
    <row r="135" spans="1:7" s="1" customFormat="1" x14ac:dyDescent="0.25">
      <c r="A135" s="10">
        <v>42499</v>
      </c>
      <c r="B135" s="105">
        <v>427</v>
      </c>
      <c r="C135" s="129">
        <v>21.8</v>
      </c>
      <c r="D135" s="97">
        <v>2090</v>
      </c>
      <c r="E135" s="67">
        <v>1.41</v>
      </c>
      <c r="G135" s="48">
        <f t="shared" ref="G135:G198" si="2">E135</f>
        <v>1.41</v>
      </c>
    </row>
    <row r="136" spans="1:7" s="1" customFormat="1" x14ac:dyDescent="0.25">
      <c r="A136" s="10">
        <v>42500</v>
      </c>
      <c r="B136" s="105">
        <v>406</v>
      </c>
      <c r="C136" s="129">
        <v>23</v>
      </c>
      <c r="D136" s="97">
        <v>2050</v>
      </c>
      <c r="E136" s="67">
        <v>1.95</v>
      </c>
      <c r="G136" s="48">
        <f t="shared" si="2"/>
        <v>1.95</v>
      </c>
    </row>
    <row r="137" spans="1:7" s="1" customFormat="1" x14ac:dyDescent="0.25">
      <c r="A137" s="10">
        <v>42501</v>
      </c>
      <c r="B137" s="105">
        <v>388</v>
      </c>
      <c r="C137" s="129">
        <v>23.8</v>
      </c>
      <c r="D137" s="97">
        <v>1990</v>
      </c>
      <c r="E137" s="67">
        <v>2.13</v>
      </c>
      <c r="G137" s="48">
        <f t="shared" si="2"/>
        <v>2.13</v>
      </c>
    </row>
    <row r="138" spans="1:7" s="1" customFormat="1" x14ac:dyDescent="0.25">
      <c r="A138" s="10">
        <v>42502</v>
      </c>
      <c r="B138" s="105">
        <v>380</v>
      </c>
      <c r="C138" s="129">
        <v>24.3</v>
      </c>
      <c r="D138" s="97">
        <v>1860</v>
      </c>
      <c r="E138" s="67">
        <v>2.0299999999999998</v>
      </c>
      <c r="G138" s="48">
        <f t="shared" si="2"/>
        <v>2.0299999999999998</v>
      </c>
    </row>
    <row r="139" spans="1:7" s="1" customFormat="1" x14ac:dyDescent="0.25">
      <c r="A139" s="10">
        <v>42503</v>
      </c>
      <c r="B139" s="105">
        <v>349</v>
      </c>
      <c r="C139" s="129">
        <v>24.2</v>
      </c>
      <c r="D139" s="97">
        <v>1890</v>
      </c>
      <c r="E139" s="67">
        <v>1.83</v>
      </c>
      <c r="G139" s="48">
        <f t="shared" si="2"/>
        <v>1.83</v>
      </c>
    </row>
    <row r="140" spans="1:7" s="1" customFormat="1" x14ac:dyDescent="0.25">
      <c r="A140" s="10">
        <v>42504</v>
      </c>
      <c r="B140" s="105">
        <v>329</v>
      </c>
      <c r="C140" s="129">
        <v>23.3</v>
      </c>
      <c r="D140" s="97">
        <v>1920</v>
      </c>
      <c r="E140" s="67">
        <v>1.55</v>
      </c>
      <c r="G140" s="48">
        <f t="shared" si="2"/>
        <v>1.55</v>
      </c>
    </row>
    <row r="141" spans="1:7" s="1" customFormat="1" x14ac:dyDescent="0.25">
      <c r="A141" s="10">
        <v>42505</v>
      </c>
      <c r="B141" s="105">
        <v>329</v>
      </c>
      <c r="C141" s="129">
        <v>23</v>
      </c>
      <c r="D141" s="97">
        <v>1840</v>
      </c>
      <c r="E141" s="67">
        <v>1.23</v>
      </c>
      <c r="G141" s="48">
        <f t="shared" si="2"/>
        <v>1.23</v>
      </c>
    </row>
    <row r="142" spans="1:7" s="1" customFormat="1" x14ac:dyDescent="0.25">
      <c r="A142" s="10">
        <v>42506</v>
      </c>
      <c r="B142" s="105">
        <v>323</v>
      </c>
      <c r="C142" s="129">
        <v>23.1</v>
      </c>
      <c r="D142" s="97">
        <v>1840</v>
      </c>
      <c r="E142" s="67">
        <v>0.88300000000000001</v>
      </c>
      <c r="G142" s="48">
        <f t="shared" si="2"/>
        <v>0.88300000000000001</v>
      </c>
    </row>
    <row r="143" spans="1:7" s="1" customFormat="1" x14ac:dyDescent="0.25">
      <c r="A143" s="10">
        <v>42507</v>
      </c>
      <c r="B143" s="105">
        <v>295</v>
      </c>
      <c r="C143" s="129">
        <v>23.3</v>
      </c>
      <c r="D143" s="97">
        <v>1930</v>
      </c>
      <c r="E143" s="67">
        <v>0.80600000000000005</v>
      </c>
      <c r="G143" s="48">
        <f t="shared" si="2"/>
        <v>0.80600000000000005</v>
      </c>
    </row>
    <row r="144" spans="1:7" s="1" customFormat="1" x14ac:dyDescent="0.25">
      <c r="A144" s="10">
        <v>42508</v>
      </c>
      <c r="B144" s="105">
        <v>287</v>
      </c>
      <c r="C144" s="129">
        <v>24</v>
      </c>
      <c r="D144" s="97">
        <v>1940</v>
      </c>
      <c r="E144" s="67">
        <v>0.80800000000000005</v>
      </c>
      <c r="G144" s="48">
        <f t="shared" si="2"/>
        <v>0.80800000000000005</v>
      </c>
    </row>
    <row r="145" spans="1:7" s="1" customFormat="1" x14ac:dyDescent="0.25">
      <c r="A145" s="10">
        <v>42509</v>
      </c>
      <c r="B145" s="105">
        <v>265</v>
      </c>
      <c r="C145" s="129">
        <v>24.8</v>
      </c>
      <c r="D145" s="97">
        <v>1980</v>
      </c>
      <c r="E145" s="67">
        <v>0.628</v>
      </c>
      <c r="G145" s="48">
        <f t="shared" si="2"/>
        <v>0.628</v>
      </c>
    </row>
    <row r="146" spans="1:7" s="1" customFormat="1" x14ac:dyDescent="0.25">
      <c r="A146" s="10">
        <v>42510</v>
      </c>
      <c r="B146" s="105">
        <v>266</v>
      </c>
      <c r="C146" s="129">
        <v>22.5</v>
      </c>
      <c r="D146" s="97">
        <v>1940</v>
      </c>
      <c r="E146" s="67">
        <v>0.57899999999999996</v>
      </c>
      <c r="G146" s="48">
        <f t="shared" si="2"/>
        <v>0.57899999999999996</v>
      </c>
    </row>
    <row r="147" spans="1:7" s="1" customFormat="1" x14ac:dyDescent="0.25">
      <c r="A147" s="10">
        <v>42511</v>
      </c>
      <c r="B147" s="105">
        <v>247</v>
      </c>
      <c r="C147" s="129">
        <v>20.7</v>
      </c>
      <c r="D147" s="97">
        <v>1940</v>
      </c>
      <c r="E147" s="67">
        <v>0.58199999999999996</v>
      </c>
      <c r="G147" s="48">
        <f t="shared" si="2"/>
        <v>0.58199999999999996</v>
      </c>
    </row>
    <row r="148" spans="1:7" s="1" customFormat="1" x14ac:dyDescent="0.25">
      <c r="A148" s="10">
        <v>42512</v>
      </c>
      <c r="B148" s="105">
        <v>228</v>
      </c>
      <c r="C148" s="129">
        <v>20.100000000000001</v>
      </c>
      <c r="D148" s="97">
        <v>2000</v>
      </c>
      <c r="E148" s="67">
        <v>0.55600000000000005</v>
      </c>
      <c r="G148" s="48">
        <f t="shared" si="2"/>
        <v>0.55600000000000005</v>
      </c>
    </row>
    <row r="149" spans="1:7" s="1" customFormat="1" x14ac:dyDescent="0.25">
      <c r="A149" s="10">
        <v>42513</v>
      </c>
      <c r="B149" s="105">
        <v>220</v>
      </c>
      <c r="C149" s="129">
        <v>20.9</v>
      </c>
      <c r="D149" s="97">
        <v>2060</v>
      </c>
      <c r="E149" s="67">
        <v>0.51</v>
      </c>
      <c r="G149" s="48">
        <f t="shared" si="2"/>
        <v>0.51</v>
      </c>
    </row>
    <row r="150" spans="1:7" s="1" customFormat="1" x14ac:dyDescent="0.25">
      <c r="A150" s="10">
        <v>42514</v>
      </c>
      <c r="B150" s="105">
        <v>230</v>
      </c>
      <c r="C150" s="129">
        <v>21.7</v>
      </c>
      <c r="D150" s="97">
        <v>1790</v>
      </c>
      <c r="E150" s="67">
        <v>0.41399999999999998</v>
      </c>
      <c r="G150" s="48">
        <f t="shared" si="2"/>
        <v>0.41399999999999998</v>
      </c>
    </row>
    <row r="151" spans="1:7" s="1" customFormat="1" x14ac:dyDescent="0.25">
      <c r="A151" s="10">
        <v>42515</v>
      </c>
      <c r="B151" s="105">
        <v>217</v>
      </c>
      <c r="C151" s="129">
        <v>22.1</v>
      </c>
      <c r="D151" s="97">
        <v>1740</v>
      </c>
      <c r="E151" s="67" t="s">
        <v>208</v>
      </c>
      <c r="G151" s="214">
        <v>0.39900000000000002</v>
      </c>
    </row>
    <row r="152" spans="1:7" s="1" customFormat="1" x14ac:dyDescent="0.25">
      <c r="A152" s="10">
        <v>42516</v>
      </c>
      <c r="B152" s="105">
        <v>220</v>
      </c>
      <c r="C152" s="129">
        <v>23.1</v>
      </c>
      <c r="D152" s="97">
        <v>1610</v>
      </c>
      <c r="E152" s="67" t="s">
        <v>208</v>
      </c>
      <c r="G152" s="214">
        <v>0.39900000000000002</v>
      </c>
    </row>
    <row r="153" spans="1:7" s="1" customFormat="1" x14ac:dyDescent="0.25">
      <c r="A153" s="10">
        <v>42517</v>
      </c>
      <c r="B153" s="105">
        <v>264</v>
      </c>
      <c r="C153" s="129">
        <v>23.6</v>
      </c>
      <c r="D153" s="97">
        <v>1490</v>
      </c>
      <c r="E153" s="67">
        <v>0.47299999999999998</v>
      </c>
      <c r="G153" s="48">
        <f t="shared" si="2"/>
        <v>0.47299999999999998</v>
      </c>
    </row>
    <row r="154" spans="1:7" s="1" customFormat="1" x14ac:dyDescent="0.25">
      <c r="A154" s="10">
        <v>42518</v>
      </c>
      <c r="B154" s="105">
        <v>262</v>
      </c>
      <c r="C154" s="129">
        <v>24</v>
      </c>
      <c r="D154" s="97">
        <v>1430</v>
      </c>
      <c r="E154" s="67">
        <v>0.40799999999999997</v>
      </c>
      <c r="G154" s="48">
        <f t="shared" si="2"/>
        <v>0.40799999999999997</v>
      </c>
    </row>
    <row r="155" spans="1:7" s="1" customFormat="1" x14ac:dyDescent="0.25">
      <c r="A155" s="10">
        <v>42519</v>
      </c>
      <c r="B155" s="105">
        <v>274</v>
      </c>
      <c r="C155" s="129">
        <v>24.3</v>
      </c>
      <c r="D155" s="97">
        <v>1470</v>
      </c>
      <c r="E155" s="67">
        <v>0.40899999999999997</v>
      </c>
      <c r="G155" s="48">
        <f t="shared" si="2"/>
        <v>0.40899999999999997</v>
      </c>
    </row>
    <row r="156" spans="1:7" s="1" customFormat="1" x14ac:dyDescent="0.25">
      <c r="A156" s="10">
        <v>42520</v>
      </c>
      <c r="B156" s="105">
        <v>256</v>
      </c>
      <c r="C156" s="129">
        <v>25.1</v>
      </c>
      <c r="D156" s="97">
        <v>1530</v>
      </c>
      <c r="E156" s="67">
        <v>0.439</v>
      </c>
      <c r="G156" s="48">
        <f t="shared" si="2"/>
        <v>0.439</v>
      </c>
    </row>
    <row r="157" spans="1:7" s="1" customFormat="1" x14ac:dyDescent="0.25">
      <c r="A157" s="10">
        <v>42521</v>
      </c>
      <c r="B157" s="105">
        <v>238</v>
      </c>
      <c r="C157" s="129">
        <v>26</v>
      </c>
      <c r="D157" s="97">
        <v>1560</v>
      </c>
      <c r="E157" s="67">
        <v>0.44</v>
      </c>
      <c r="G157" s="48">
        <f t="shared" si="2"/>
        <v>0.44</v>
      </c>
    </row>
    <row r="158" spans="1:7" s="1" customFormat="1" x14ac:dyDescent="0.25">
      <c r="A158" s="10">
        <v>42522</v>
      </c>
      <c r="B158" s="105">
        <v>225.72916666666666</v>
      </c>
      <c r="C158" s="129">
        <v>26.896875000000005</v>
      </c>
      <c r="D158" s="97">
        <v>1531.3541666666667</v>
      </c>
      <c r="E158" s="67">
        <v>0.40699999999999997</v>
      </c>
      <c r="G158" s="48">
        <f t="shared" si="2"/>
        <v>0.40699999999999997</v>
      </c>
    </row>
    <row r="159" spans="1:7" s="1" customFormat="1" x14ac:dyDescent="0.25">
      <c r="A159" s="10">
        <v>42523</v>
      </c>
      <c r="B159" s="105">
        <v>199.26041666666666</v>
      </c>
      <c r="C159" s="129">
        <v>26.885416666666671</v>
      </c>
      <c r="D159" s="97">
        <v>1553.75</v>
      </c>
      <c r="E159" s="67">
        <v>0.42399999999999999</v>
      </c>
      <c r="G159" s="48">
        <f t="shared" si="2"/>
        <v>0.42399999999999999</v>
      </c>
    </row>
    <row r="160" spans="1:7" s="1" customFormat="1" x14ac:dyDescent="0.25">
      <c r="A160" s="10">
        <v>42524</v>
      </c>
      <c r="B160" s="105">
        <v>188.03125</v>
      </c>
      <c r="C160" s="129">
        <v>26.647916666666664</v>
      </c>
      <c r="D160" s="97">
        <v>1529.0625</v>
      </c>
      <c r="E160" s="67" t="s">
        <v>208</v>
      </c>
      <c r="G160" s="214">
        <v>0.39900000000000002</v>
      </c>
    </row>
    <row r="161" spans="1:7" s="1" customFormat="1" x14ac:dyDescent="0.25">
      <c r="A161" s="10">
        <v>42525</v>
      </c>
      <c r="B161" s="105">
        <v>194.39583333333334</v>
      </c>
      <c r="C161" s="129">
        <v>26.383333333333336</v>
      </c>
      <c r="D161" s="97">
        <v>1547.7083333333333</v>
      </c>
      <c r="E161" s="67">
        <v>0.44400000000000001</v>
      </c>
      <c r="G161" s="48">
        <f t="shared" si="2"/>
        <v>0.44400000000000001</v>
      </c>
    </row>
    <row r="162" spans="1:7" s="1" customFormat="1" x14ac:dyDescent="0.25">
      <c r="A162" s="10">
        <v>42526</v>
      </c>
      <c r="B162" s="105">
        <v>202.01041666666666</v>
      </c>
      <c r="C162" s="129">
        <v>26.306250000000006</v>
      </c>
      <c r="D162" s="97">
        <v>1561.5625</v>
      </c>
      <c r="E162" s="67">
        <v>0.61599999999999999</v>
      </c>
      <c r="G162" s="48">
        <f t="shared" si="2"/>
        <v>0.61599999999999999</v>
      </c>
    </row>
    <row r="163" spans="1:7" s="1" customFormat="1" x14ac:dyDescent="0.25">
      <c r="A163" s="10">
        <v>42527</v>
      </c>
      <c r="B163" s="105">
        <v>190.09375</v>
      </c>
      <c r="C163" s="129">
        <v>26.548958333333342</v>
      </c>
      <c r="D163" s="97">
        <v>1615.8333333333333</v>
      </c>
      <c r="E163" s="67" t="s">
        <v>208</v>
      </c>
      <c r="G163" s="214">
        <v>0.39900000000000002</v>
      </c>
    </row>
    <row r="164" spans="1:7" s="1" customFormat="1" x14ac:dyDescent="0.25">
      <c r="A164" s="10">
        <v>42528</v>
      </c>
      <c r="B164" s="105">
        <v>181.625</v>
      </c>
      <c r="C164" s="129">
        <v>26.844791666666669</v>
      </c>
      <c r="D164" s="97">
        <v>1707.3958333333333</v>
      </c>
      <c r="E164" s="67" t="s">
        <v>208</v>
      </c>
      <c r="G164" s="214">
        <v>0.39900000000000002</v>
      </c>
    </row>
    <row r="165" spans="1:7" s="1" customFormat="1" x14ac:dyDescent="0.25">
      <c r="A165" s="10">
        <v>42529</v>
      </c>
      <c r="B165" s="105">
        <v>176.77083333333334</v>
      </c>
      <c r="C165" s="129">
        <v>25.679166666666671</v>
      </c>
      <c r="D165" s="97">
        <v>1651.875</v>
      </c>
      <c r="E165" s="67" t="s">
        <v>208</v>
      </c>
      <c r="G165" s="214">
        <v>0.39900000000000002</v>
      </c>
    </row>
    <row r="166" spans="1:7" s="1" customFormat="1" x14ac:dyDescent="0.25">
      <c r="A166" s="10">
        <v>42530</v>
      </c>
      <c r="B166" s="105">
        <v>188.875</v>
      </c>
      <c r="C166" s="129">
        <v>24.627083333333331</v>
      </c>
      <c r="D166" s="97">
        <v>1584.8958333333333</v>
      </c>
      <c r="E166" s="67" t="s">
        <v>208</v>
      </c>
      <c r="G166" s="214">
        <v>0.39900000000000002</v>
      </c>
    </row>
    <row r="167" spans="1:7" s="1" customFormat="1" x14ac:dyDescent="0.25">
      <c r="A167" s="10">
        <v>42531</v>
      </c>
      <c r="B167" s="105">
        <v>188.05208333333334</v>
      </c>
      <c r="C167" s="129">
        <v>24.591666666666672</v>
      </c>
      <c r="D167" s="97">
        <v>1608.75</v>
      </c>
      <c r="E167" s="67" t="s">
        <v>208</v>
      </c>
      <c r="G167" s="214">
        <v>0.39900000000000002</v>
      </c>
    </row>
    <row r="168" spans="1:7" s="1" customFormat="1" x14ac:dyDescent="0.25">
      <c r="A168" s="10">
        <v>42532</v>
      </c>
      <c r="B168" s="105">
        <v>191.19791666666666</v>
      </c>
      <c r="C168" s="129">
        <v>23.243749999999995</v>
      </c>
      <c r="D168" s="97">
        <v>1562.3958333333333</v>
      </c>
      <c r="E168" s="67" t="s">
        <v>208</v>
      </c>
      <c r="G168" s="214">
        <v>0.39900000000000002</v>
      </c>
    </row>
    <row r="169" spans="1:7" s="1" customFormat="1" x14ac:dyDescent="0.25">
      <c r="A169" s="10">
        <v>42533</v>
      </c>
      <c r="B169" s="105">
        <v>184.70833333333334</v>
      </c>
      <c r="C169" s="129">
        <v>23.918749999999992</v>
      </c>
      <c r="D169" s="97">
        <v>1511.875</v>
      </c>
      <c r="E169" s="67" t="s">
        <v>208</v>
      </c>
      <c r="G169" s="214">
        <v>0.39900000000000002</v>
      </c>
    </row>
    <row r="170" spans="1:7" s="1" customFormat="1" x14ac:dyDescent="0.25">
      <c r="A170" s="10">
        <v>42534</v>
      </c>
      <c r="B170" s="105">
        <v>194.0625</v>
      </c>
      <c r="C170" s="129">
        <v>24.916666666666661</v>
      </c>
      <c r="D170" s="97">
        <v>1544.5833333333333</v>
      </c>
      <c r="E170" s="67" t="s">
        <v>208</v>
      </c>
      <c r="G170" s="214">
        <v>0.39900000000000002</v>
      </c>
    </row>
    <row r="171" spans="1:7" s="1" customFormat="1" x14ac:dyDescent="0.25">
      <c r="A171" s="10">
        <v>42535</v>
      </c>
      <c r="B171" s="105">
        <v>189.75</v>
      </c>
      <c r="C171" s="129">
        <v>24.122916666666669</v>
      </c>
      <c r="D171" s="97">
        <v>1548.4375</v>
      </c>
      <c r="E171" s="67">
        <v>0.44600000000000001</v>
      </c>
      <c r="G171" s="48">
        <f t="shared" si="2"/>
        <v>0.44600000000000001</v>
      </c>
    </row>
    <row r="172" spans="1:7" s="1" customFormat="1" x14ac:dyDescent="0.25">
      <c r="A172" s="10">
        <v>42536</v>
      </c>
      <c r="B172" s="105">
        <v>172.41666666666666</v>
      </c>
      <c r="C172" s="129">
        <v>22.726041666666671</v>
      </c>
      <c r="D172" s="97">
        <v>1511.875</v>
      </c>
      <c r="E172" s="67" t="s">
        <v>208</v>
      </c>
      <c r="G172" s="214">
        <v>0.39900000000000002</v>
      </c>
    </row>
    <row r="173" spans="1:7" s="1" customFormat="1" x14ac:dyDescent="0.25">
      <c r="A173" s="10">
        <v>42537</v>
      </c>
      <c r="B173" s="105">
        <v>203.4375</v>
      </c>
      <c r="C173" s="129">
        <v>22.292708333333326</v>
      </c>
      <c r="D173" s="97">
        <v>1419.8958333333333</v>
      </c>
      <c r="E173" s="67" t="s">
        <v>208</v>
      </c>
      <c r="G173" s="214">
        <v>0.39900000000000002</v>
      </c>
    </row>
    <row r="174" spans="1:7" s="1" customFormat="1" x14ac:dyDescent="0.25">
      <c r="A174" s="10">
        <v>42538</v>
      </c>
      <c r="B174" s="105">
        <v>187.25</v>
      </c>
      <c r="C174" s="129">
        <v>23.655208333333324</v>
      </c>
      <c r="D174" s="97">
        <v>1366.3541666666667</v>
      </c>
      <c r="E174" s="67" t="s">
        <v>208</v>
      </c>
      <c r="G174" s="214">
        <v>0.39900000000000002</v>
      </c>
    </row>
    <row r="175" spans="1:7" s="1" customFormat="1" x14ac:dyDescent="0.25">
      <c r="A175" s="10">
        <v>42539</v>
      </c>
      <c r="B175" s="105">
        <v>166.75</v>
      </c>
      <c r="C175" s="129">
        <v>23.475000000000005</v>
      </c>
      <c r="D175" s="97">
        <v>1477.5</v>
      </c>
      <c r="E175" s="22">
        <v>0.40600000000000003</v>
      </c>
      <c r="G175" s="48">
        <f t="shared" si="2"/>
        <v>0.40600000000000003</v>
      </c>
    </row>
    <row r="176" spans="1:7" s="1" customFormat="1" x14ac:dyDescent="0.25">
      <c r="A176" s="10">
        <v>42540</v>
      </c>
      <c r="B176" s="105">
        <v>162.75</v>
      </c>
      <c r="C176" s="129">
        <v>23.578125000000004</v>
      </c>
      <c r="D176" s="97">
        <v>1534.2708333333333</v>
      </c>
      <c r="E176" s="22" t="s">
        <v>208</v>
      </c>
      <c r="G176" s="214">
        <v>0.39900000000000002</v>
      </c>
    </row>
    <row r="177" spans="1:7" s="1" customFormat="1" x14ac:dyDescent="0.25">
      <c r="A177" s="10">
        <v>42541</v>
      </c>
      <c r="B177" s="105">
        <v>164.07291666666666</v>
      </c>
      <c r="C177" s="129">
        <v>24.423958333333331</v>
      </c>
      <c r="D177" s="97">
        <v>1470.4166666666667</v>
      </c>
      <c r="E177" s="22" t="s">
        <v>208</v>
      </c>
      <c r="G177" s="214">
        <v>0.39900000000000002</v>
      </c>
    </row>
    <row r="178" spans="1:7" s="1" customFormat="1" x14ac:dyDescent="0.25">
      <c r="A178" s="10">
        <v>42542</v>
      </c>
      <c r="B178" s="105">
        <v>160.60416666666666</v>
      </c>
      <c r="C178" s="129">
        <v>24.538541666666671</v>
      </c>
      <c r="D178" s="97">
        <v>1343.8541666666667</v>
      </c>
      <c r="E178" s="22" t="s">
        <v>208</v>
      </c>
      <c r="G178" s="214">
        <v>0.39900000000000002</v>
      </c>
    </row>
    <row r="179" spans="1:7" s="1" customFormat="1" x14ac:dyDescent="0.25">
      <c r="A179" s="10">
        <v>42543</v>
      </c>
      <c r="B179" s="105">
        <v>157.38541666666666</v>
      </c>
      <c r="C179" s="129">
        <v>25.196874999999995</v>
      </c>
      <c r="D179" s="97">
        <v>1325.8333333333333</v>
      </c>
      <c r="E179" s="22" t="s">
        <v>208</v>
      </c>
      <c r="G179" s="214">
        <v>0.39900000000000002</v>
      </c>
    </row>
    <row r="180" spans="1:7" s="1" customFormat="1" x14ac:dyDescent="0.25">
      <c r="A180" s="10">
        <v>42544</v>
      </c>
      <c r="B180" s="105">
        <v>158.4375</v>
      </c>
      <c r="C180" s="129">
        <v>24.916666666666671</v>
      </c>
      <c r="D180" s="97">
        <v>1352.7083333333333</v>
      </c>
      <c r="E180" s="22" t="s">
        <v>208</v>
      </c>
      <c r="G180" s="214">
        <v>0.39900000000000002</v>
      </c>
    </row>
    <row r="181" spans="1:7" s="1" customFormat="1" x14ac:dyDescent="0.25">
      <c r="A181" s="10">
        <v>42545</v>
      </c>
      <c r="B181" s="105">
        <v>148.58333333333334</v>
      </c>
      <c r="C181" s="129">
        <v>25.112499999999997</v>
      </c>
      <c r="D181" s="97">
        <v>1456.5625</v>
      </c>
      <c r="E181" s="22" t="s">
        <v>208</v>
      </c>
      <c r="G181" s="214">
        <v>0.39900000000000002</v>
      </c>
    </row>
    <row r="182" spans="1:7" s="1" customFormat="1" x14ac:dyDescent="0.25">
      <c r="A182" s="10">
        <v>42546</v>
      </c>
      <c r="B182" s="105">
        <v>174.26041666666666</v>
      </c>
      <c r="C182" s="129">
        <v>25.048958333333331</v>
      </c>
      <c r="D182" s="97">
        <v>1376.1458333333333</v>
      </c>
      <c r="E182" s="22" t="s">
        <v>208</v>
      </c>
      <c r="G182" s="214">
        <v>0.39900000000000002</v>
      </c>
    </row>
    <row r="183" spans="1:7" s="1" customFormat="1" x14ac:dyDescent="0.25">
      <c r="A183" s="10">
        <v>42547</v>
      </c>
      <c r="B183" s="105">
        <v>163.17708333333334</v>
      </c>
      <c r="C183" s="129">
        <v>25.972916666666666</v>
      </c>
      <c r="D183" s="97">
        <v>1392.5</v>
      </c>
      <c r="E183" s="22" t="s">
        <v>208</v>
      </c>
      <c r="G183" s="214">
        <v>0.39900000000000002</v>
      </c>
    </row>
    <row r="184" spans="1:7" s="1" customFormat="1" x14ac:dyDescent="0.25">
      <c r="A184" s="10">
        <v>42548</v>
      </c>
      <c r="B184" s="105">
        <v>167.27083333333334</v>
      </c>
      <c r="C184" s="129">
        <v>26.595833333333335</v>
      </c>
      <c r="D184" s="97">
        <v>1343.4375</v>
      </c>
      <c r="E184" s="22" t="s">
        <v>208</v>
      </c>
      <c r="G184" s="214">
        <v>0.39900000000000002</v>
      </c>
    </row>
    <row r="185" spans="1:7" s="1" customFormat="1" x14ac:dyDescent="0.25">
      <c r="A185" s="10">
        <v>42549</v>
      </c>
      <c r="B185" s="105">
        <v>133.3125</v>
      </c>
      <c r="C185" s="129">
        <v>27.273958333333329</v>
      </c>
      <c r="D185" s="97">
        <v>1584.375</v>
      </c>
      <c r="E185" s="22" t="s">
        <v>208</v>
      </c>
      <c r="G185" s="214">
        <v>0.39900000000000002</v>
      </c>
    </row>
    <row r="186" spans="1:7" s="1" customFormat="1" x14ac:dyDescent="0.25">
      <c r="A186" s="10">
        <v>42550</v>
      </c>
      <c r="B186" s="105">
        <v>128.88541666666666</v>
      </c>
      <c r="C186" s="129">
        <v>27.156250000000004</v>
      </c>
      <c r="D186" s="97">
        <v>1569.4791666666667</v>
      </c>
      <c r="E186" s="22" t="s">
        <v>208</v>
      </c>
      <c r="G186" s="214">
        <v>0.39900000000000002</v>
      </c>
    </row>
    <row r="187" spans="1:7" s="1" customFormat="1" x14ac:dyDescent="0.25">
      <c r="A187" s="10">
        <v>42551</v>
      </c>
      <c r="B187" s="105">
        <v>125.66666666666667</v>
      </c>
      <c r="C187" s="129">
        <v>26.548958333333342</v>
      </c>
      <c r="D187" s="97">
        <v>1544.0625</v>
      </c>
      <c r="E187" s="22">
        <v>0.439</v>
      </c>
      <c r="G187" s="48">
        <f t="shared" si="2"/>
        <v>0.439</v>
      </c>
    </row>
    <row r="188" spans="1:7" s="1" customFormat="1" x14ac:dyDescent="0.25">
      <c r="A188" s="10">
        <v>42552</v>
      </c>
      <c r="B188" s="105">
        <v>137.23958333333334</v>
      </c>
      <c r="C188" s="129">
        <v>27.082291666666663</v>
      </c>
      <c r="D188" s="97">
        <v>1410.4166666666667</v>
      </c>
      <c r="E188" s="22">
        <v>0.40600000000000003</v>
      </c>
      <c r="G188" s="48">
        <f t="shared" si="2"/>
        <v>0.40600000000000003</v>
      </c>
    </row>
    <row r="189" spans="1:7" s="1" customFormat="1" x14ac:dyDescent="0.25">
      <c r="A189" s="10">
        <v>42553</v>
      </c>
      <c r="B189" s="105">
        <v>116.3125</v>
      </c>
      <c r="C189" s="129">
        <v>27.185416666666669</v>
      </c>
      <c r="D189" s="97">
        <v>1531.1458333333333</v>
      </c>
      <c r="E189" s="22" t="s">
        <v>208</v>
      </c>
      <c r="G189" s="214">
        <v>0.39900000000000002</v>
      </c>
    </row>
    <row r="190" spans="1:7" s="1" customFormat="1" x14ac:dyDescent="0.25">
      <c r="A190" s="10">
        <v>42554</v>
      </c>
      <c r="B190" s="105">
        <v>109</v>
      </c>
      <c r="C190" s="129">
        <v>26.411458333333332</v>
      </c>
      <c r="D190" s="97">
        <v>1638.4375</v>
      </c>
      <c r="E190" s="22" t="s">
        <v>208</v>
      </c>
      <c r="G190" s="214">
        <v>0.39900000000000002</v>
      </c>
    </row>
    <row r="191" spans="1:7" s="1" customFormat="1" x14ac:dyDescent="0.25">
      <c r="A191" s="10">
        <v>42555</v>
      </c>
      <c r="B191" s="105">
        <v>99.90625</v>
      </c>
      <c r="C191" s="129">
        <v>25.826041666666665</v>
      </c>
      <c r="D191" s="97">
        <v>1597.0833333333333</v>
      </c>
      <c r="E191" s="22" t="s">
        <v>208</v>
      </c>
      <c r="G191" s="214">
        <v>0.39900000000000002</v>
      </c>
    </row>
    <row r="192" spans="1:7" s="1" customFormat="1" x14ac:dyDescent="0.25">
      <c r="A192" s="10">
        <v>42556</v>
      </c>
      <c r="B192" s="105">
        <v>89.541666666666671</v>
      </c>
      <c r="C192" s="129">
        <v>26.017708333333342</v>
      </c>
      <c r="D192" s="97">
        <v>1722.8125</v>
      </c>
      <c r="E192" s="22" t="s">
        <v>208</v>
      </c>
      <c r="G192" s="214">
        <v>0.39900000000000002</v>
      </c>
    </row>
    <row r="193" spans="1:7" s="1" customFormat="1" x14ac:dyDescent="0.25">
      <c r="A193" s="10">
        <v>42557</v>
      </c>
      <c r="B193" s="105">
        <v>95.520833333333329</v>
      </c>
      <c r="C193" s="129">
        <v>25.673958333333335</v>
      </c>
      <c r="D193" s="97">
        <v>1645</v>
      </c>
      <c r="E193" s="22">
        <v>0.45300000000000001</v>
      </c>
      <c r="G193" s="48">
        <f t="shared" si="2"/>
        <v>0.45300000000000001</v>
      </c>
    </row>
    <row r="194" spans="1:7" s="1" customFormat="1" x14ac:dyDescent="0.25">
      <c r="A194" s="10">
        <v>42558</v>
      </c>
      <c r="B194" s="105">
        <v>106.29166666666667</v>
      </c>
      <c r="C194" s="129">
        <v>25.578125000000011</v>
      </c>
      <c r="D194" s="97">
        <v>1495.625</v>
      </c>
      <c r="E194" s="22">
        <v>0.48299999999999998</v>
      </c>
      <c r="G194" s="48">
        <f t="shared" si="2"/>
        <v>0.48299999999999998</v>
      </c>
    </row>
    <row r="195" spans="1:7" s="1" customFormat="1" x14ac:dyDescent="0.25">
      <c r="A195" s="10">
        <v>42559</v>
      </c>
      <c r="B195" s="105">
        <v>102.52083333333333</v>
      </c>
      <c r="C195" s="129">
        <v>25.611458333333342</v>
      </c>
      <c r="D195" s="97">
        <v>1572.0833333333333</v>
      </c>
      <c r="E195" s="22">
        <v>0.52200000000000002</v>
      </c>
      <c r="G195" s="48">
        <f t="shared" si="2"/>
        <v>0.52200000000000002</v>
      </c>
    </row>
    <row r="196" spans="1:7" s="1" customFormat="1" x14ac:dyDescent="0.25">
      <c r="A196" s="10">
        <v>42560</v>
      </c>
      <c r="B196" s="105">
        <v>107.15625</v>
      </c>
      <c r="C196" s="129">
        <v>25.396875000000012</v>
      </c>
      <c r="D196" s="97">
        <v>1573.9583333333333</v>
      </c>
      <c r="E196" s="22">
        <v>0.44700000000000001</v>
      </c>
      <c r="G196" s="48">
        <f t="shared" si="2"/>
        <v>0.44700000000000001</v>
      </c>
    </row>
    <row r="197" spans="1:7" s="1" customFormat="1" x14ac:dyDescent="0.25">
      <c r="A197" s="10">
        <v>42561</v>
      </c>
      <c r="B197" s="105">
        <v>108.1875</v>
      </c>
      <c r="C197" s="129">
        <v>24.03854166666666</v>
      </c>
      <c r="D197" s="97">
        <v>1558.4375</v>
      </c>
      <c r="E197" s="22">
        <v>0.52800000000000002</v>
      </c>
      <c r="G197" s="48">
        <f t="shared" si="2"/>
        <v>0.52800000000000002</v>
      </c>
    </row>
    <row r="198" spans="1:7" s="1" customFormat="1" x14ac:dyDescent="0.25">
      <c r="A198" s="10">
        <v>42562</v>
      </c>
      <c r="B198" s="105">
        <v>112.58333333333333</v>
      </c>
      <c r="C198" s="129">
        <v>24.089583333333326</v>
      </c>
      <c r="D198" s="97">
        <v>1477.9166666666667</v>
      </c>
      <c r="E198" s="22">
        <v>0.47699999999999998</v>
      </c>
      <c r="G198" s="48">
        <f t="shared" si="2"/>
        <v>0.47699999999999998</v>
      </c>
    </row>
    <row r="199" spans="1:7" s="1" customFormat="1" x14ac:dyDescent="0.25">
      <c r="A199" s="10">
        <v>42563</v>
      </c>
      <c r="B199" s="105">
        <v>124.28125</v>
      </c>
      <c r="C199" s="129">
        <v>24.5625</v>
      </c>
      <c r="D199" s="97">
        <v>1410.7291666666667</v>
      </c>
      <c r="E199" s="22">
        <v>0.439</v>
      </c>
      <c r="G199" s="48">
        <f t="shared" ref="G199:G262" si="3">E199</f>
        <v>0.439</v>
      </c>
    </row>
    <row r="200" spans="1:7" s="1" customFormat="1" x14ac:dyDescent="0.25">
      <c r="A200" s="10">
        <v>42564</v>
      </c>
      <c r="B200" s="105">
        <v>117.26041666666667</v>
      </c>
      <c r="C200" s="129">
        <v>25.386458333333334</v>
      </c>
      <c r="D200" s="97">
        <v>1378.3333333333333</v>
      </c>
      <c r="E200" s="22" t="s">
        <v>243</v>
      </c>
      <c r="G200" s="48" t="str">
        <f t="shared" si="3"/>
        <v>0.915 U</v>
      </c>
    </row>
    <row r="201" spans="1:7" s="1" customFormat="1" x14ac:dyDescent="0.25">
      <c r="A201" s="10">
        <v>42565</v>
      </c>
      <c r="B201" s="105">
        <v>121.80208333333333</v>
      </c>
      <c r="C201" s="129">
        <v>26.644791666666659</v>
      </c>
      <c r="D201" s="97">
        <v>1219.6875</v>
      </c>
      <c r="E201" s="22">
        <v>0.48299999999999998</v>
      </c>
      <c r="G201" s="48">
        <f t="shared" si="3"/>
        <v>0.48299999999999998</v>
      </c>
    </row>
    <row r="202" spans="1:7" s="1" customFormat="1" x14ac:dyDescent="0.25">
      <c r="A202" s="10">
        <v>42566</v>
      </c>
      <c r="B202" s="105">
        <v>119.44791666666667</v>
      </c>
      <c r="C202" s="129">
        <v>27.422916666666666</v>
      </c>
      <c r="D202" s="97">
        <v>1181.0416666666667</v>
      </c>
      <c r="E202" s="22">
        <v>0.41299999999999998</v>
      </c>
      <c r="G202" s="48">
        <f t="shared" si="3"/>
        <v>0.41299999999999998</v>
      </c>
    </row>
    <row r="203" spans="1:7" s="1" customFormat="1" x14ac:dyDescent="0.25">
      <c r="A203" s="10">
        <v>42567</v>
      </c>
      <c r="B203" s="105">
        <v>119.89583333333333</v>
      </c>
      <c r="C203" s="129">
        <v>27.296875000000014</v>
      </c>
      <c r="D203" s="97">
        <v>1236.25</v>
      </c>
      <c r="E203" s="341"/>
      <c r="G203" s="48"/>
    </row>
    <row r="204" spans="1:7" s="1" customFormat="1" x14ac:dyDescent="0.25">
      <c r="A204" s="10">
        <v>42568</v>
      </c>
      <c r="B204" s="105">
        <v>143.90625</v>
      </c>
      <c r="C204" s="129">
        <v>26.537499999999998</v>
      </c>
      <c r="D204" s="97">
        <v>1212.9166666666667</v>
      </c>
      <c r="E204" s="341"/>
      <c r="G204" s="48"/>
    </row>
    <row r="205" spans="1:7" s="1" customFormat="1" x14ac:dyDescent="0.25">
      <c r="A205" s="10">
        <v>42569</v>
      </c>
      <c r="B205" s="105">
        <v>113.0625</v>
      </c>
      <c r="C205" s="129">
        <v>25.686458333333324</v>
      </c>
      <c r="D205" s="97">
        <v>1252.3958333333333</v>
      </c>
      <c r="E205" s="341"/>
      <c r="G205" s="48"/>
    </row>
    <row r="206" spans="1:7" s="1" customFormat="1" x14ac:dyDescent="0.25">
      <c r="A206" s="10">
        <v>42570</v>
      </c>
      <c r="B206" s="105">
        <v>98.09375</v>
      </c>
      <c r="C206" s="129">
        <v>25.065624999999994</v>
      </c>
      <c r="D206" s="97">
        <v>1335.8333333333333</v>
      </c>
      <c r="E206" s="341"/>
      <c r="G206" s="48"/>
    </row>
    <row r="207" spans="1:7" s="1" customFormat="1" x14ac:dyDescent="0.25">
      <c r="A207" s="10">
        <v>42571</v>
      </c>
      <c r="B207" s="105">
        <v>106.09375</v>
      </c>
      <c r="C207" s="129">
        <v>24.147916666666656</v>
      </c>
      <c r="D207" s="97">
        <v>1346.25</v>
      </c>
      <c r="E207" s="22" t="s">
        <v>208</v>
      </c>
      <c r="G207" s="214">
        <v>0.39900000000000002</v>
      </c>
    </row>
    <row r="208" spans="1:7" s="1" customFormat="1" x14ac:dyDescent="0.25">
      <c r="A208" s="10">
        <v>42572</v>
      </c>
      <c r="B208" s="105">
        <v>104.16666666666667</v>
      </c>
      <c r="C208" s="129">
        <v>24.607291666666669</v>
      </c>
      <c r="D208" s="97">
        <v>1358.2291666666667</v>
      </c>
      <c r="E208" s="22" t="s">
        <v>208</v>
      </c>
      <c r="G208" s="214">
        <v>0.39900000000000002</v>
      </c>
    </row>
    <row r="209" spans="1:7" s="1" customFormat="1" x14ac:dyDescent="0.25">
      <c r="A209" s="10">
        <v>42573</v>
      </c>
      <c r="B209" s="105">
        <v>108.8125</v>
      </c>
      <c r="C209" s="129">
        <v>24.487500000000008</v>
      </c>
      <c r="D209" s="97">
        <v>1389.2708333333333</v>
      </c>
      <c r="E209" s="22" t="s">
        <v>208</v>
      </c>
      <c r="G209" s="214">
        <v>0.39900000000000002</v>
      </c>
    </row>
    <row r="210" spans="1:7" s="1" customFormat="1" x14ac:dyDescent="0.25">
      <c r="A210" s="10">
        <v>42574</v>
      </c>
      <c r="B210" s="105">
        <v>115.08333333333333</v>
      </c>
      <c r="C210" s="129">
        <v>24.839583333333326</v>
      </c>
      <c r="D210" s="97">
        <v>1294.1666666666667</v>
      </c>
      <c r="E210" s="22" t="s">
        <v>208</v>
      </c>
      <c r="G210" s="214">
        <v>0.39900000000000002</v>
      </c>
    </row>
    <row r="211" spans="1:7" s="1" customFormat="1" x14ac:dyDescent="0.25">
      <c r="A211" s="10">
        <v>42575</v>
      </c>
      <c r="B211" s="105">
        <v>116.5</v>
      </c>
      <c r="C211" s="129">
        <v>25.785416666666674</v>
      </c>
      <c r="D211" s="97">
        <v>1310.8333333333333</v>
      </c>
      <c r="E211" s="22" t="s">
        <v>208</v>
      </c>
      <c r="G211" s="214">
        <v>0.39900000000000002</v>
      </c>
    </row>
    <row r="212" spans="1:7" s="1" customFormat="1" x14ac:dyDescent="0.25">
      <c r="A212" s="10">
        <v>42576</v>
      </c>
      <c r="B212" s="105">
        <v>124.20833333333333</v>
      </c>
      <c r="C212" s="129">
        <v>26.080208333333328</v>
      </c>
      <c r="D212" s="97">
        <v>1290.4166666666667</v>
      </c>
      <c r="E212" s="22" t="s">
        <v>208</v>
      </c>
      <c r="G212" s="214">
        <v>0.39900000000000002</v>
      </c>
    </row>
    <row r="213" spans="1:7" s="1" customFormat="1" x14ac:dyDescent="0.25">
      <c r="A213" s="10">
        <v>42577</v>
      </c>
      <c r="B213" s="105">
        <v>92.114583333333329</v>
      </c>
      <c r="C213" s="129">
        <v>25.915625000000002</v>
      </c>
      <c r="D213" s="97">
        <v>1519.375</v>
      </c>
      <c r="E213" s="22" t="s">
        <v>208</v>
      </c>
      <c r="G213" s="214">
        <v>0.39900000000000002</v>
      </c>
    </row>
    <row r="214" spans="1:7" s="1" customFormat="1" x14ac:dyDescent="0.25">
      <c r="A214" s="10">
        <v>42578</v>
      </c>
      <c r="B214" s="105">
        <v>83.354166666666671</v>
      </c>
      <c r="C214" s="129">
        <v>26.783333333333342</v>
      </c>
      <c r="D214" s="97">
        <v>1588.0208333333333</v>
      </c>
      <c r="E214" s="22" t="s">
        <v>208</v>
      </c>
      <c r="G214" s="214">
        <v>0.39900000000000002</v>
      </c>
    </row>
    <row r="215" spans="1:7" s="1" customFormat="1" x14ac:dyDescent="0.25">
      <c r="A215" s="10">
        <v>42579</v>
      </c>
      <c r="B215" s="105">
        <v>70.645833333333329</v>
      </c>
      <c r="C215" s="129">
        <v>26.767021276595745</v>
      </c>
      <c r="D215" s="97">
        <v>1670.9677419354839</v>
      </c>
      <c r="E215" s="22" t="s">
        <v>208</v>
      </c>
      <c r="G215" s="214">
        <v>0.39900000000000002</v>
      </c>
    </row>
    <row r="216" spans="1:7" s="1" customFormat="1" x14ac:dyDescent="0.25">
      <c r="A216" s="10">
        <v>42580</v>
      </c>
      <c r="B216" s="105">
        <v>69</v>
      </c>
      <c r="C216" s="129">
        <v>26.884374999999995</v>
      </c>
      <c r="D216" s="97">
        <v>1633.0208333333333</v>
      </c>
      <c r="E216" s="22" t="s">
        <v>208</v>
      </c>
      <c r="G216" s="214">
        <v>0.39900000000000002</v>
      </c>
    </row>
    <row r="217" spans="1:7" s="1" customFormat="1" x14ac:dyDescent="0.25">
      <c r="A217" s="10">
        <v>42581</v>
      </c>
      <c r="B217" s="105">
        <v>73.6875</v>
      </c>
      <c r="C217" s="129">
        <v>26.691666666666652</v>
      </c>
      <c r="D217" s="97">
        <v>1572.0833333333333</v>
      </c>
      <c r="E217" s="22" t="s">
        <v>208</v>
      </c>
      <c r="G217" s="214">
        <v>0.39900000000000002</v>
      </c>
    </row>
    <row r="218" spans="1:7" s="1" customFormat="1" x14ac:dyDescent="0.25">
      <c r="A218" s="10">
        <v>42582</v>
      </c>
      <c r="B218" s="105">
        <v>92.6875</v>
      </c>
      <c r="C218" s="129">
        <v>26.023958333333344</v>
      </c>
      <c r="D218" s="97">
        <v>1486.25</v>
      </c>
      <c r="E218" s="22">
        <v>0.43099999999999999</v>
      </c>
      <c r="G218" s="48">
        <f t="shared" si="3"/>
        <v>0.43099999999999999</v>
      </c>
    </row>
    <row r="219" spans="1:7" s="1" customFormat="1" x14ac:dyDescent="0.25">
      <c r="A219" s="10">
        <v>42583</v>
      </c>
      <c r="B219" s="105">
        <v>86.875</v>
      </c>
      <c r="C219" s="129">
        <v>25.306249999999995</v>
      </c>
      <c r="D219" s="97">
        <v>1522.2916666666667</v>
      </c>
      <c r="E219" s="22">
        <v>0.40600000000000003</v>
      </c>
      <c r="G219" s="48">
        <f t="shared" si="3"/>
        <v>0.40600000000000003</v>
      </c>
    </row>
    <row r="220" spans="1:7" s="1" customFormat="1" x14ac:dyDescent="0.25">
      <c r="A220" s="10">
        <v>42584</v>
      </c>
      <c r="B220" s="105">
        <v>85.916666666666671</v>
      </c>
      <c r="C220" s="129">
        <v>25.396874999999994</v>
      </c>
      <c r="D220" s="97">
        <v>1538.75</v>
      </c>
      <c r="E220" s="22">
        <v>0.42399999999999999</v>
      </c>
      <c r="G220" s="48">
        <f t="shared" si="3"/>
        <v>0.42399999999999999</v>
      </c>
    </row>
    <row r="221" spans="1:7" s="1" customFormat="1" x14ac:dyDescent="0.25">
      <c r="A221" s="10">
        <v>42585</v>
      </c>
      <c r="B221" s="105">
        <v>95.9375</v>
      </c>
      <c r="C221" s="129">
        <v>25.884375000000006</v>
      </c>
      <c r="D221" s="97">
        <v>1522.7083333333333</v>
      </c>
      <c r="E221" s="341"/>
      <c r="G221" s="48"/>
    </row>
    <row r="222" spans="1:7" s="1" customFormat="1" x14ac:dyDescent="0.25">
      <c r="A222" s="10">
        <v>42586</v>
      </c>
      <c r="B222" s="105">
        <v>98.791666666666671</v>
      </c>
      <c r="C222" s="129">
        <v>25.214583333333337</v>
      </c>
      <c r="D222" s="97">
        <v>1533.0208333333333</v>
      </c>
      <c r="E222" s="341"/>
      <c r="G222" s="48"/>
    </row>
    <row r="223" spans="1:7" s="1" customFormat="1" x14ac:dyDescent="0.25">
      <c r="A223" s="10">
        <v>42587</v>
      </c>
      <c r="B223" s="105">
        <v>120.69791666666667</v>
      </c>
      <c r="C223" s="129">
        <v>23.819791666666664</v>
      </c>
      <c r="D223" s="97">
        <v>1454.5833333333333</v>
      </c>
      <c r="E223" s="341"/>
      <c r="G223" s="48"/>
    </row>
    <row r="224" spans="1:7" s="1" customFormat="1" x14ac:dyDescent="0.25">
      <c r="A224" s="10">
        <v>42588</v>
      </c>
      <c r="B224" s="105">
        <v>95.25</v>
      </c>
      <c r="C224" s="129">
        <v>24.100000000000005</v>
      </c>
      <c r="D224" s="97">
        <v>1559.375</v>
      </c>
      <c r="E224" s="341"/>
      <c r="G224" s="48"/>
    </row>
    <row r="225" spans="1:7" s="1" customFormat="1" x14ac:dyDescent="0.25">
      <c r="A225" s="10">
        <v>42589</v>
      </c>
      <c r="B225" s="105">
        <v>105.23958333333333</v>
      </c>
      <c r="C225" s="129">
        <v>24.189583333333342</v>
      </c>
      <c r="D225" s="97">
        <v>1483.2291666666667</v>
      </c>
      <c r="E225" s="341"/>
      <c r="G225" s="48"/>
    </row>
    <row r="226" spans="1:7" s="1" customFormat="1" x14ac:dyDescent="0.25">
      <c r="A226" s="10">
        <v>42590</v>
      </c>
      <c r="B226" s="105">
        <v>117.47916666666667</v>
      </c>
      <c r="C226" s="129">
        <v>24.427083333333329</v>
      </c>
      <c r="D226" s="97">
        <v>1345.625</v>
      </c>
      <c r="E226" s="341"/>
      <c r="G226" s="48"/>
    </row>
    <row r="227" spans="1:7" s="1" customFormat="1" x14ac:dyDescent="0.25">
      <c r="A227" s="10">
        <v>42591</v>
      </c>
      <c r="B227" s="105">
        <v>95.9375</v>
      </c>
      <c r="C227" s="129">
        <v>23.896874999999998</v>
      </c>
      <c r="D227" s="97">
        <v>1401.6666666666667</v>
      </c>
      <c r="E227" s="341"/>
      <c r="G227" s="48"/>
    </row>
    <row r="228" spans="1:7" s="1" customFormat="1" x14ac:dyDescent="0.25">
      <c r="A228" s="10">
        <v>42592</v>
      </c>
      <c r="B228" s="105">
        <v>106.39583333333333</v>
      </c>
      <c r="C228" s="129">
        <v>23.794791666666672</v>
      </c>
      <c r="D228" s="97">
        <v>1419.6875</v>
      </c>
      <c r="E228" s="341"/>
      <c r="G228" s="48"/>
    </row>
    <row r="229" spans="1:7" s="1" customFormat="1" x14ac:dyDescent="0.25">
      <c r="A229" s="10">
        <v>42593</v>
      </c>
      <c r="B229" s="105">
        <v>112.33333333333333</v>
      </c>
      <c r="C229" s="129">
        <v>25.037499999999994</v>
      </c>
      <c r="D229" s="97">
        <v>1395</v>
      </c>
      <c r="E229" s="341"/>
      <c r="G229" s="48"/>
    </row>
    <row r="230" spans="1:7" s="1" customFormat="1" x14ac:dyDescent="0.25">
      <c r="A230" s="10">
        <v>42594</v>
      </c>
      <c r="B230" s="105">
        <v>115.6875</v>
      </c>
      <c r="C230" s="129">
        <v>24.703125</v>
      </c>
      <c r="D230" s="97">
        <v>1427.3958333333333</v>
      </c>
      <c r="E230" s="341"/>
      <c r="G230" s="48"/>
    </row>
    <row r="231" spans="1:7" s="1" customFormat="1" x14ac:dyDescent="0.25">
      <c r="A231" s="10">
        <v>42595</v>
      </c>
      <c r="B231" s="105">
        <v>117.59375</v>
      </c>
      <c r="C231" s="129">
        <v>24.77291666666666</v>
      </c>
      <c r="D231" s="97">
        <v>1474.8958333333333</v>
      </c>
      <c r="E231" s="341"/>
      <c r="G231" s="48"/>
    </row>
    <row r="232" spans="1:7" s="1" customFormat="1" x14ac:dyDescent="0.25">
      <c r="A232" s="10">
        <v>42596</v>
      </c>
      <c r="B232" s="105">
        <v>130.46875</v>
      </c>
      <c r="C232" s="129">
        <v>25.220833333333335</v>
      </c>
      <c r="D232" s="97">
        <v>1369.2708333333333</v>
      </c>
      <c r="E232" s="341"/>
      <c r="G232" s="48"/>
    </row>
    <row r="233" spans="1:7" s="1" customFormat="1" x14ac:dyDescent="0.25">
      <c r="A233" s="10">
        <v>42597</v>
      </c>
      <c r="B233" s="105">
        <v>101.85416666666667</v>
      </c>
      <c r="C233" s="129">
        <v>24.140625000000004</v>
      </c>
      <c r="D233" s="97">
        <v>1325.625</v>
      </c>
      <c r="E233" s="341"/>
      <c r="G233" s="48"/>
    </row>
    <row r="234" spans="1:7" s="1" customFormat="1" x14ac:dyDescent="0.25">
      <c r="A234" s="10">
        <v>42598</v>
      </c>
      <c r="B234" s="105">
        <v>81.833333333333329</v>
      </c>
      <c r="C234" s="129">
        <v>23.885416666666671</v>
      </c>
      <c r="D234" s="97">
        <v>1386.0416666666667</v>
      </c>
      <c r="E234" s="341"/>
      <c r="G234" s="48"/>
    </row>
    <row r="235" spans="1:7" s="1" customFormat="1" x14ac:dyDescent="0.25">
      <c r="A235" s="10">
        <v>42599</v>
      </c>
      <c r="B235" s="105">
        <v>76.270833333333329</v>
      </c>
      <c r="C235" s="129">
        <v>25.006249999999998</v>
      </c>
      <c r="D235" s="97">
        <v>1408.125</v>
      </c>
      <c r="E235" s="341"/>
      <c r="G235" s="48"/>
    </row>
    <row r="236" spans="1:7" s="1" customFormat="1" x14ac:dyDescent="0.25">
      <c r="A236" s="10">
        <v>42600</v>
      </c>
      <c r="B236" s="105">
        <v>95.354166666666671</v>
      </c>
      <c r="C236" s="129">
        <v>25.178125000000005</v>
      </c>
      <c r="D236" s="97">
        <v>1282.5</v>
      </c>
      <c r="E236" s="341"/>
      <c r="G236" s="48"/>
    </row>
    <row r="237" spans="1:7" s="1" customFormat="1" x14ac:dyDescent="0.25">
      <c r="A237" s="10">
        <v>42601</v>
      </c>
      <c r="B237" s="105">
        <v>90.21875</v>
      </c>
      <c r="C237" s="129">
        <v>24.82708333333332</v>
      </c>
      <c r="D237" s="97">
        <v>1273.5416666666667</v>
      </c>
      <c r="E237" s="22">
        <v>0.438</v>
      </c>
      <c r="G237" s="48">
        <f t="shared" si="3"/>
        <v>0.438</v>
      </c>
    </row>
    <row r="238" spans="1:7" s="1" customFormat="1" x14ac:dyDescent="0.25">
      <c r="A238" s="10">
        <v>42602</v>
      </c>
      <c r="B238" s="105">
        <v>92.202127659574472</v>
      </c>
      <c r="C238" s="129">
        <v>24.026595744680854</v>
      </c>
      <c r="D238" s="97">
        <v>1358.4042553191489</v>
      </c>
      <c r="E238" s="22" t="s">
        <v>208</v>
      </c>
      <c r="G238" s="214">
        <v>0.39900000000000002</v>
      </c>
    </row>
    <row r="239" spans="1:7" s="1" customFormat="1" x14ac:dyDescent="0.25">
      <c r="A239" s="10">
        <v>42603</v>
      </c>
      <c r="B239" s="105">
        <v>99.239583333333329</v>
      </c>
      <c r="C239" s="129">
        <v>23.810416666666669</v>
      </c>
      <c r="D239" s="97">
        <v>1342.7083333333333</v>
      </c>
      <c r="E239" s="22" t="s">
        <v>208</v>
      </c>
      <c r="G239" s="214">
        <v>0.39900000000000002</v>
      </c>
    </row>
    <row r="240" spans="1:7" s="1" customFormat="1" x14ac:dyDescent="0.25">
      <c r="A240" s="10">
        <v>42604</v>
      </c>
      <c r="B240" s="105">
        <v>106.42708333333333</v>
      </c>
      <c r="C240" s="129">
        <v>24.316666666666666</v>
      </c>
      <c r="D240" s="97">
        <v>1352.8125</v>
      </c>
      <c r="E240" s="22">
        <v>0.496</v>
      </c>
      <c r="G240" s="48">
        <f t="shared" si="3"/>
        <v>0.496</v>
      </c>
    </row>
    <row r="241" spans="1:7" s="1" customFormat="1" x14ac:dyDescent="0.25">
      <c r="A241" s="10">
        <v>42605</v>
      </c>
      <c r="B241" s="105">
        <v>88.364583333333329</v>
      </c>
      <c r="C241" s="129">
        <v>23.964583333333334</v>
      </c>
      <c r="D241" s="97">
        <v>1385.9375</v>
      </c>
      <c r="E241" s="22">
        <v>0.59299999999999997</v>
      </c>
      <c r="G241" s="48">
        <f t="shared" si="3"/>
        <v>0.59299999999999997</v>
      </c>
    </row>
    <row r="242" spans="1:7" s="1" customFormat="1" x14ac:dyDescent="0.25">
      <c r="A242" s="10">
        <v>42606</v>
      </c>
      <c r="B242" s="105">
        <v>98.53125</v>
      </c>
      <c r="C242" s="129">
        <v>24.216666666666672</v>
      </c>
      <c r="D242" s="97">
        <v>1394.1666666666667</v>
      </c>
      <c r="E242" s="22">
        <v>0.505</v>
      </c>
      <c r="G242" s="48">
        <f t="shared" si="3"/>
        <v>0.505</v>
      </c>
    </row>
    <row r="243" spans="1:7" s="1" customFormat="1" x14ac:dyDescent="0.25">
      <c r="A243" s="10">
        <v>42607</v>
      </c>
      <c r="B243" s="105">
        <v>122.70833333333333</v>
      </c>
      <c r="C243" s="129">
        <v>23.966666666666654</v>
      </c>
      <c r="D243" s="97">
        <v>1346.6666666666667</v>
      </c>
      <c r="E243" s="22">
        <v>0.40799999999999997</v>
      </c>
      <c r="G243" s="48">
        <f t="shared" si="3"/>
        <v>0.40799999999999997</v>
      </c>
    </row>
    <row r="244" spans="1:7" s="1" customFormat="1" x14ac:dyDescent="0.25">
      <c r="A244" s="10">
        <v>42608</v>
      </c>
      <c r="B244" s="105">
        <v>129.83333333333334</v>
      </c>
      <c r="C244" s="129">
        <v>23.578125</v>
      </c>
      <c r="D244" s="97">
        <v>1281.9791666666667</v>
      </c>
      <c r="E244" s="22">
        <v>0.432</v>
      </c>
      <c r="G244" s="48">
        <f t="shared" si="3"/>
        <v>0.432</v>
      </c>
    </row>
    <row r="245" spans="1:7" s="1" customFormat="1" x14ac:dyDescent="0.25">
      <c r="A245" s="10">
        <v>42609</v>
      </c>
      <c r="B245" s="105">
        <v>102.08333333333333</v>
      </c>
      <c r="C245" s="129">
        <v>22.751041666666655</v>
      </c>
      <c r="D245" s="97">
        <v>1288.3333333333333</v>
      </c>
      <c r="E245" s="22" t="s">
        <v>208</v>
      </c>
      <c r="G245" s="214">
        <v>0.39900000000000002</v>
      </c>
    </row>
    <row r="246" spans="1:7" s="1" customFormat="1" x14ac:dyDescent="0.25">
      <c r="A246" s="10">
        <v>42610</v>
      </c>
      <c r="B246" s="105">
        <v>116.33333333333333</v>
      </c>
      <c r="C246" s="129">
        <v>22.491666666666671</v>
      </c>
      <c r="D246" s="97">
        <v>1352.1875</v>
      </c>
      <c r="E246" s="22">
        <v>0.432</v>
      </c>
      <c r="G246" s="48">
        <f t="shared" si="3"/>
        <v>0.432</v>
      </c>
    </row>
    <row r="247" spans="1:7" s="1" customFormat="1" x14ac:dyDescent="0.25">
      <c r="A247" s="10">
        <v>42611</v>
      </c>
      <c r="B247" s="105">
        <v>110.44791666666667</v>
      </c>
      <c r="C247" s="129">
        <v>22.492708333333329</v>
      </c>
      <c r="D247" s="97">
        <v>1384.6875</v>
      </c>
      <c r="E247" s="22">
        <v>0.48</v>
      </c>
      <c r="G247" s="48">
        <f t="shared" si="3"/>
        <v>0.48</v>
      </c>
    </row>
    <row r="248" spans="1:7" s="1" customFormat="1" x14ac:dyDescent="0.25">
      <c r="A248" s="10">
        <v>42612</v>
      </c>
      <c r="B248" s="105">
        <v>108.5</v>
      </c>
      <c r="C248" s="129">
        <v>21.792708333333337</v>
      </c>
      <c r="D248" s="97">
        <v>1376.5625</v>
      </c>
      <c r="E248" s="22">
        <v>0.41799999999999998</v>
      </c>
      <c r="G248" s="48">
        <f t="shared" si="3"/>
        <v>0.41799999999999998</v>
      </c>
    </row>
    <row r="249" spans="1:7" s="1" customFormat="1" x14ac:dyDescent="0.25">
      <c r="A249" s="10">
        <v>42613</v>
      </c>
      <c r="B249" s="105">
        <v>108.07291666666667</v>
      </c>
      <c r="C249" s="129">
        <v>22.555208333333336</v>
      </c>
      <c r="D249" s="97">
        <v>1345.3125</v>
      </c>
      <c r="E249" s="22">
        <v>0.48499999999999999</v>
      </c>
      <c r="G249" s="48">
        <f t="shared" si="3"/>
        <v>0.48499999999999999</v>
      </c>
    </row>
    <row r="250" spans="1:7" s="1" customFormat="1" x14ac:dyDescent="0.25">
      <c r="A250" s="10">
        <v>42614</v>
      </c>
      <c r="B250" s="105">
        <v>111.3125</v>
      </c>
      <c r="C250" s="129">
        <v>21.671875</v>
      </c>
      <c r="D250" s="97">
        <v>1325.7291666666667</v>
      </c>
      <c r="E250" s="22">
        <v>0.43</v>
      </c>
      <c r="G250" s="48">
        <f t="shared" si="3"/>
        <v>0.43</v>
      </c>
    </row>
    <row r="251" spans="1:7" s="1" customFormat="1" x14ac:dyDescent="0.25">
      <c r="A251" s="10">
        <v>42615</v>
      </c>
      <c r="B251" s="105">
        <v>105.60416666666667</v>
      </c>
      <c r="C251" s="129">
        <v>22.379166666666666</v>
      </c>
      <c r="D251" s="97">
        <v>1343.5416666666667</v>
      </c>
      <c r="E251" s="22">
        <v>0.47699999999999998</v>
      </c>
      <c r="G251" s="48">
        <f t="shared" si="3"/>
        <v>0.47699999999999998</v>
      </c>
    </row>
    <row r="252" spans="1:7" s="1" customFormat="1" x14ac:dyDescent="0.25">
      <c r="A252" s="10">
        <v>42616</v>
      </c>
      <c r="B252" s="105">
        <v>103.53125</v>
      </c>
      <c r="C252" s="129">
        <v>23.082291666666674</v>
      </c>
      <c r="D252" s="97">
        <v>1343.75</v>
      </c>
      <c r="E252" s="22">
        <v>0.40699999999999997</v>
      </c>
      <c r="G252" s="48">
        <f t="shared" si="3"/>
        <v>0.40699999999999997</v>
      </c>
    </row>
    <row r="253" spans="1:7" s="1" customFormat="1" x14ac:dyDescent="0.25">
      <c r="A253" s="10">
        <v>42617</v>
      </c>
      <c r="B253" s="105">
        <v>128.14583333333334</v>
      </c>
      <c r="C253" s="129">
        <v>22.157291666666669</v>
      </c>
      <c r="D253" s="97">
        <v>1349.4791666666667</v>
      </c>
      <c r="E253" s="22">
        <v>0.41599999999999998</v>
      </c>
      <c r="G253" s="48">
        <f t="shared" si="3"/>
        <v>0.41599999999999998</v>
      </c>
    </row>
    <row r="254" spans="1:7" s="1" customFormat="1" x14ac:dyDescent="0.25">
      <c r="A254" s="10">
        <v>42618</v>
      </c>
      <c r="B254" s="105">
        <v>123.8125</v>
      </c>
      <c r="C254" s="129">
        <v>22.118750000000006</v>
      </c>
      <c r="D254" s="97">
        <v>1331.1458333333333</v>
      </c>
      <c r="E254" s="22">
        <v>0.42099999999999999</v>
      </c>
      <c r="G254" s="48">
        <f t="shared" si="3"/>
        <v>0.42099999999999999</v>
      </c>
    </row>
    <row r="255" spans="1:7" s="1" customFormat="1" x14ac:dyDescent="0.25">
      <c r="A255" s="10">
        <v>42619</v>
      </c>
      <c r="B255" s="105">
        <v>106.52083333333333</v>
      </c>
      <c r="C255" s="129">
        <v>22.386458333333334</v>
      </c>
      <c r="D255" s="97">
        <v>1353.3333333333333</v>
      </c>
      <c r="E255" s="22">
        <v>0.44600000000000001</v>
      </c>
      <c r="G255" s="48">
        <f t="shared" si="3"/>
        <v>0.44600000000000001</v>
      </c>
    </row>
    <row r="256" spans="1:7" s="1" customFormat="1" x14ac:dyDescent="0.25">
      <c r="A256" s="10">
        <v>42620</v>
      </c>
      <c r="B256" s="105">
        <v>106.36458333333333</v>
      </c>
      <c r="C256" s="129">
        <v>22.75729166666666</v>
      </c>
      <c r="D256" s="97">
        <v>1402.8125</v>
      </c>
      <c r="E256" s="22">
        <v>0.435</v>
      </c>
      <c r="G256" s="48">
        <f t="shared" si="3"/>
        <v>0.435</v>
      </c>
    </row>
    <row r="257" spans="1:7" s="1" customFormat="1" x14ac:dyDescent="0.25">
      <c r="A257" s="10">
        <v>42621</v>
      </c>
      <c r="B257" s="105">
        <v>115.64583333333333</v>
      </c>
      <c r="C257" s="129">
        <v>22.946874999999991</v>
      </c>
      <c r="D257" s="97">
        <v>1459.7916666666667</v>
      </c>
      <c r="E257" s="22">
        <v>0.41299999999999998</v>
      </c>
      <c r="G257" s="48">
        <f t="shared" si="3"/>
        <v>0.41299999999999998</v>
      </c>
    </row>
    <row r="258" spans="1:7" s="1" customFormat="1" x14ac:dyDescent="0.25">
      <c r="A258" s="10">
        <v>42622</v>
      </c>
      <c r="B258" s="105">
        <v>127.4375</v>
      </c>
      <c r="C258" s="129">
        <v>22.574999999999999</v>
      </c>
      <c r="D258" s="97">
        <v>1484.8958333333333</v>
      </c>
      <c r="E258" s="22" t="s">
        <v>208</v>
      </c>
      <c r="G258" s="214">
        <v>0.39900000000000002</v>
      </c>
    </row>
    <row r="259" spans="1:7" s="1" customFormat="1" x14ac:dyDescent="0.25">
      <c r="A259" s="10">
        <v>42623</v>
      </c>
      <c r="B259" s="105">
        <v>107.44791666666667</v>
      </c>
      <c r="C259" s="129">
        <v>23.217708333333334</v>
      </c>
      <c r="D259" s="97">
        <v>1500.1041666666667</v>
      </c>
      <c r="E259" s="22">
        <v>0.41299999999999998</v>
      </c>
      <c r="G259" s="48">
        <f t="shared" si="3"/>
        <v>0.41299999999999998</v>
      </c>
    </row>
    <row r="260" spans="1:7" s="1" customFormat="1" x14ac:dyDescent="0.25">
      <c r="A260" s="10">
        <v>42624</v>
      </c>
      <c r="B260" s="105">
        <v>92.322916666666671</v>
      </c>
      <c r="C260" s="129">
        <v>23.665625000000006</v>
      </c>
      <c r="D260" s="97">
        <v>1531.9791666666667</v>
      </c>
      <c r="E260" s="22">
        <v>0.41599999999999998</v>
      </c>
      <c r="G260" s="48">
        <f t="shared" si="3"/>
        <v>0.41599999999999998</v>
      </c>
    </row>
    <row r="261" spans="1:7" s="1" customFormat="1" x14ac:dyDescent="0.25">
      <c r="A261" s="10">
        <v>42625</v>
      </c>
      <c r="B261" s="105">
        <v>79.125</v>
      </c>
      <c r="C261" s="129">
        <v>22.931249999999995</v>
      </c>
      <c r="D261" s="97">
        <v>1575.8333333333333</v>
      </c>
      <c r="E261" s="22">
        <v>0.436</v>
      </c>
      <c r="G261" s="48">
        <f t="shared" si="3"/>
        <v>0.436</v>
      </c>
    </row>
    <row r="262" spans="1:7" s="1" customFormat="1" x14ac:dyDescent="0.25">
      <c r="A262" s="10">
        <v>42626</v>
      </c>
      <c r="B262" s="105">
        <v>102.58333333333333</v>
      </c>
      <c r="C262" s="129">
        <v>20.376041666666669</v>
      </c>
      <c r="D262" s="97">
        <v>1602.6041666666667</v>
      </c>
      <c r="E262" s="22">
        <v>0.40500000000000003</v>
      </c>
      <c r="G262" s="48">
        <f t="shared" si="3"/>
        <v>0.40500000000000003</v>
      </c>
    </row>
    <row r="263" spans="1:7" s="1" customFormat="1" x14ac:dyDescent="0.25">
      <c r="A263" s="10">
        <v>42627</v>
      </c>
      <c r="B263" s="105">
        <v>91.395833333333329</v>
      </c>
      <c r="C263" s="129">
        <v>18.286458333333332</v>
      </c>
      <c r="D263" s="97">
        <v>1626.9791666666667</v>
      </c>
      <c r="E263" s="22" t="s">
        <v>208</v>
      </c>
      <c r="G263" s="214">
        <v>0.39900000000000002</v>
      </c>
    </row>
    <row r="264" spans="1:7" s="1" customFormat="1" x14ac:dyDescent="0.25">
      <c r="A264" s="10">
        <v>42628</v>
      </c>
      <c r="B264" s="105">
        <v>96.28125</v>
      </c>
      <c r="C264" s="129">
        <v>18.362499999999994</v>
      </c>
      <c r="D264" s="97">
        <v>1648.9583333333333</v>
      </c>
      <c r="E264" s="22" t="s">
        <v>208</v>
      </c>
      <c r="G264" s="214">
        <v>0.39900000000000002</v>
      </c>
    </row>
    <row r="265" spans="1:7" s="1" customFormat="1" x14ac:dyDescent="0.25">
      <c r="A265" s="10">
        <v>42629</v>
      </c>
      <c r="B265" s="105">
        <v>102.04166666666667</v>
      </c>
      <c r="C265" s="129">
        <v>19.183333333333337</v>
      </c>
      <c r="D265" s="97">
        <v>1663.6458333333333</v>
      </c>
      <c r="E265" s="22" t="s">
        <v>208</v>
      </c>
      <c r="G265" s="214">
        <v>0.39900000000000002</v>
      </c>
    </row>
    <row r="266" spans="1:7" s="1" customFormat="1" x14ac:dyDescent="0.25">
      <c r="A266" s="10">
        <v>42630</v>
      </c>
      <c r="B266" s="105">
        <v>105.05208333333333</v>
      </c>
      <c r="C266" s="129">
        <v>19.491666666666671</v>
      </c>
      <c r="D266" s="97">
        <v>1662.1875</v>
      </c>
      <c r="E266" s="22" t="s">
        <v>208</v>
      </c>
      <c r="G266" s="214">
        <v>0.39900000000000002</v>
      </c>
    </row>
    <row r="267" spans="1:7" s="1" customFormat="1" x14ac:dyDescent="0.25">
      <c r="A267" s="10">
        <v>42631</v>
      </c>
      <c r="B267" s="105">
        <v>108.0625</v>
      </c>
      <c r="C267" s="129">
        <v>20.999999999999996</v>
      </c>
      <c r="D267" s="97">
        <v>1536.9791666666667</v>
      </c>
      <c r="E267" s="22" t="s">
        <v>208</v>
      </c>
      <c r="G267" s="214">
        <v>0.39900000000000002</v>
      </c>
    </row>
    <row r="268" spans="1:7" s="1" customFormat="1" x14ac:dyDescent="0.25">
      <c r="A268" s="10">
        <v>42632</v>
      </c>
      <c r="B268" s="105">
        <v>110.26041666666667</v>
      </c>
      <c r="C268" s="129">
        <v>23.041666666666671</v>
      </c>
      <c r="D268" s="97">
        <v>1492.1875</v>
      </c>
      <c r="E268" s="22" t="s">
        <v>208</v>
      </c>
      <c r="G268" s="214">
        <v>0.39900000000000002</v>
      </c>
    </row>
    <row r="269" spans="1:7" s="1" customFormat="1" x14ac:dyDescent="0.25">
      <c r="A269" s="10">
        <v>42633</v>
      </c>
      <c r="B269" s="105">
        <v>99.614583333333329</v>
      </c>
      <c r="C269" s="129">
        <v>22.069791666666671</v>
      </c>
      <c r="D269" s="97">
        <v>1515.9375</v>
      </c>
      <c r="E269" s="22" t="s">
        <v>208</v>
      </c>
      <c r="G269" s="214">
        <v>0.39900000000000002</v>
      </c>
    </row>
    <row r="270" spans="1:7" s="1" customFormat="1" x14ac:dyDescent="0.25">
      <c r="A270" s="10">
        <v>42634</v>
      </c>
      <c r="B270" s="105">
        <v>94.96875</v>
      </c>
      <c r="C270" s="129">
        <v>20.480208333333334</v>
      </c>
      <c r="D270" s="97">
        <v>1484.6875</v>
      </c>
      <c r="E270" s="22" t="s">
        <v>208</v>
      </c>
      <c r="G270" s="214">
        <v>0.39900000000000002</v>
      </c>
    </row>
    <row r="271" spans="1:7" s="1" customFormat="1" x14ac:dyDescent="0.25">
      <c r="A271" s="10">
        <v>42635</v>
      </c>
      <c r="B271" s="105">
        <v>119.375</v>
      </c>
      <c r="C271" s="129">
        <v>18.703125000000004</v>
      </c>
      <c r="D271" s="97">
        <v>1451.5625</v>
      </c>
      <c r="E271" s="22" t="s">
        <v>208</v>
      </c>
      <c r="G271" s="214">
        <v>0.39900000000000002</v>
      </c>
    </row>
    <row r="272" spans="1:7" s="1" customFormat="1" x14ac:dyDescent="0.25">
      <c r="A272" s="10">
        <v>42636</v>
      </c>
      <c r="B272" s="105">
        <v>132.5625</v>
      </c>
      <c r="C272" s="129">
        <v>18.942708333333336</v>
      </c>
      <c r="D272" s="97">
        <v>1436.25</v>
      </c>
      <c r="E272" s="22" t="s">
        <v>208</v>
      </c>
      <c r="G272" s="214">
        <v>0.39900000000000002</v>
      </c>
    </row>
    <row r="273" spans="1:7" s="1" customFormat="1" x14ac:dyDescent="0.25">
      <c r="A273" s="10">
        <v>42637</v>
      </c>
      <c r="B273" s="105">
        <v>133.42708333333334</v>
      </c>
      <c r="C273" s="129">
        <v>19.832291666666659</v>
      </c>
      <c r="D273" s="97">
        <v>1405.9375</v>
      </c>
      <c r="E273" s="22">
        <v>0.41299999999999998</v>
      </c>
      <c r="G273" s="48">
        <f t="shared" ref="G273:G313" si="4">E273</f>
        <v>0.41299999999999998</v>
      </c>
    </row>
    <row r="274" spans="1:7" s="1" customFormat="1" x14ac:dyDescent="0.25">
      <c r="A274" s="10">
        <v>42638</v>
      </c>
      <c r="B274" s="105">
        <v>127.32291666666667</v>
      </c>
      <c r="C274" s="129">
        <v>20.971874999999994</v>
      </c>
      <c r="D274" s="97">
        <v>1402.1875</v>
      </c>
      <c r="E274" s="22">
        <v>0.46800000000000003</v>
      </c>
      <c r="G274" s="48">
        <f t="shared" si="4"/>
        <v>0.46800000000000003</v>
      </c>
    </row>
    <row r="275" spans="1:7" s="1" customFormat="1" x14ac:dyDescent="0.25">
      <c r="A275" s="10">
        <v>42639</v>
      </c>
      <c r="B275" s="105">
        <v>125.11458333333333</v>
      </c>
      <c r="C275" s="129">
        <v>22.220833333333328</v>
      </c>
      <c r="D275" s="97">
        <v>1423.6458333333333</v>
      </c>
      <c r="E275" s="22">
        <v>0.52100000000000002</v>
      </c>
      <c r="G275" s="48">
        <f t="shared" si="4"/>
        <v>0.52100000000000002</v>
      </c>
    </row>
    <row r="276" spans="1:7" s="1" customFormat="1" x14ac:dyDescent="0.25">
      <c r="A276" s="10">
        <v>42640</v>
      </c>
      <c r="B276" s="105">
        <v>124.28125</v>
      </c>
      <c r="C276" s="129">
        <v>21.364583333333339</v>
      </c>
      <c r="D276" s="97">
        <v>1438.4375</v>
      </c>
      <c r="E276" s="22">
        <v>0.54500000000000004</v>
      </c>
      <c r="G276" s="48">
        <f t="shared" si="4"/>
        <v>0.54500000000000004</v>
      </c>
    </row>
    <row r="277" spans="1:7" s="1" customFormat="1" x14ac:dyDescent="0.25">
      <c r="A277" s="10">
        <v>42641</v>
      </c>
      <c r="B277" s="105">
        <v>135.38541666666666</v>
      </c>
      <c r="C277" s="129">
        <v>20.677083333333339</v>
      </c>
      <c r="D277" s="97">
        <v>1493.2291666666667</v>
      </c>
      <c r="E277" s="22">
        <v>0.52600000000000002</v>
      </c>
      <c r="G277" s="48">
        <f t="shared" si="4"/>
        <v>0.52600000000000002</v>
      </c>
    </row>
    <row r="278" spans="1:7" s="1" customFormat="1" x14ac:dyDescent="0.25">
      <c r="A278" s="10">
        <v>42642</v>
      </c>
      <c r="B278" s="105">
        <v>140.83333333333334</v>
      </c>
      <c r="C278" s="129">
        <v>20.807291666666668</v>
      </c>
      <c r="D278" s="97">
        <v>1554.1666666666667</v>
      </c>
      <c r="E278" s="22">
        <v>0.55400000000000005</v>
      </c>
      <c r="G278" s="48">
        <f t="shared" si="4"/>
        <v>0.55400000000000005</v>
      </c>
    </row>
    <row r="279" spans="1:7" s="1" customFormat="1" x14ac:dyDescent="0.25">
      <c r="A279" s="10">
        <v>42643</v>
      </c>
      <c r="B279" s="105">
        <v>118.94791666666667</v>
      </c>
      <c r="C279" s="129">
        <v>20.437499999999996</v>
      </c>
      <c r="D279" s="97">
        <v>1544.7916666666667</v>
      </c>
      <c r="E279" s="22">
        <v>0.504</v>
      </c>
      <c r="G279" s="48">
        <f t="shared" si="4"/>
        <v>0.504</v>
      </c>
    </row>
    <row r="280" spans="1:7" s="1" customFormat="1" x14ac:dyDescent="0.25">
      <c r="A280" s="10">
        <v>42644</v>
      </c>
      <c r="B280" s="105">
        <v>114.13541666666667</v>
      </c>
      <c r="C280" s="129">
        <v>19.189583333333331</v>
      </c>
      <c r="D280" s="97">
        <v>1539.2708333333333</v>
      </c>
      <c r="E280" s="22">
        <v>0.51200000000000001</v>
      </c>
      <c r="G280" s="48">
        <f t="shared" si="4"/>
        <v>0.51200000000000001</v>
      </c>
    </row>
    <row r="281" spans="1:7" s="1" customFormat="1" x14ac:dyDescent="0.25">
      <c r="A281" s="10">
        <v>42645</v>
      </c>
      <c r="B281" s="105">
        <v>114.69791666666667</v>
      </c>
      <c r="C281" s="129">
        <v>18.327083333333338</v>
      </c>
      <c r="D281" s="97">
        <v>1561.5625</v>
      </c>
      <c r="E281" s="22">
        <v>0.505</v>
      </c>
      <c r="G281" s="48">
        <f t="shared" si="4"/>
        <v>0.505</v>
      </c>
    </row>
    <row r="282" spans="1:7" s="1" customFormat="1" x14ac:dyDescent="0.25">
      <c r="A282" s="10">
        <v>42646</v>
      </c>
      <c r="B282" s="105">
        <v>119.03125</v>
      </c>
      <c r="C282" s="129">
        <v>17.398958333333329</v>
      </c>
      <c r="D282" s="97">
        <v>1565.1041666666667</v>
      </c>
      <c r="E282" s="22">
        <v>0.54600000000000004</v>
      </c>
      <c r="G282" s="48">
        <f t="shared" si="4"/>
        <v>0.54600000000000004</v>
      </c>
    </row>
    <row r="283" spans="1:7" s="1" customFormat="1" x14ac:dyDescent="0.25">
      <c r="A283" s="10">
        <v>42647</v>
      </c>
      <c r="B283" s="105">
        <v>119.57291666666667</v>
      </c>
      <c r="C283" s="129">
        <v>17.607291666666672</v>
      </c>
      <c r="D283" s="97">
        <v>1568.2291666666667</v>
      </c>
      <c r="E283" s="22">
        <v>0.55400000000000005</v>
      </c>
      <c r="G283" s="48">
        <f t="shared" si="4"/>
        <v>0.55400000000000005</v>
      </c>
    </row>
    <row r="284" spans="1:7" s="1" customFormat="1" x14ac:dyDescent="0.25">
      <c r="A284" s="10">
        <v>42648</v>
      </c>
      <c r="B284" s="105">
        <v>122.9375</v>
      </c>
      <c r="C284" s="129">
        <v>17.74468085106383</v>
      </c>
      <c r="D284" s="97">
        <v>1600</v>
      </c>
      <c r="E284" s="22">
        <v>0.49</v>
      </c>
      <c r="G284" s="48">
        <f t="shared" si="4"/>
        <v>0.49</v>
      </c>
    </row>
    <row r="285" spans="1:7" s="1" customFormat="1" x14ac:dyDescent="0.25">
      <c r="A285" s="10">
        <v>42649</v>
      </c>
      <c r="B285" s="105">
        <v>131.91666666666666</v>
      </c>
      <c r="C285" s="129">
        <v>17.567708333333336</v>
      </c>
      <c r="D285" s="363"/>
      <c r="E285" s="22">
        <v>0.496</v>
      </c>
      <c r="G285" s="48">
        <f t="shared" si="4"/>
        <v>0.496</v>
      </c>
    </row>
    <row r="286" spans="1:7" s="1" customFormat="1" x14ac:dyDescent="0.25">
      <c r="A286" s="10">
        <v>42650</v>
      </c>
      <c r="B286" s="105">
        <v>128.21875</v>
      </c>
      <c r="C286" s="129">
        <v>17.780208333333341</v>
      </c>
      <c r="D286" s="363"/>
      <c r="E286" s="22">
        <v>0.48599999999999999</v>
      </c>
      <c r="G286" s="48">
        <f t="shared" si="4"/>
        <v>0.48599999999999999</v>
      </c>
    </row>
    <row r="287" spans="1:7" s="1" customFormat="1" x14ac:dyDescent="0.25">
      <c r="A287" s="10">
        <v>42651</v>
      </c>
      <c r="B287" s="105">
        <v>117.13541666666667</v>
      </c>
      <c r="C287" s="129">
        <v>18.291666666666664</v>
      </c>
      <c r="D287" s="363"/>
      <c r="E287" s="22">
        <v>0.46700000000000003</v>
      </c>
      <c r="G287" s="48">
        <f t="shared" si="4"/>
        <v>0.46700000000000003</v>
      </c>
    </row>
    <row r="288" spans="1:7" s="1" customFormat="1" x14ac:dyDescent="0.25">
      <c r="A288" s="10">
        <v>42652</v>
      </c>
      <c r="B288" s="105">
        <v>105.0625</v>
      </c>
      <c r="C288" s="129">
        <v>19.035416666666666</v>
      </c>
      <c r="D288" s="363"/>
      <c r="E288" s="22" t="s">
        <v>208</v>
      </c>
      <c r="G288" s="214">
        <v>0.39900000000000002</v>
      </c>
    </row>
    <row r="289" spans="1:7" s="1" customFormat="1" x14ac:dyDescent="0.25">
      <c r="A289" s="10">
        <v>42653</v>
      </c>
      <c r="B289" s="105">
        <v>125.85416666666667</v>
      </c>
      <c r="C289" s="129">
        <v>19.44583333333334</v>
      </c>
      <c r="D289" s="363"/>
      <c r="E289" s="22">
        <v>0.502</v>
      </c>
      <c r="G289" s="48">
        <f t="shared" si="4"/>
        <v>0.502</v>
      </c>
    </row>
    <row r="290" spans="1:7" s="1" customFormat="1" x14ac:dyDescent="0.25">
      <c r="A290" s="10">
        <v>42654</v>
      </c>
      <c r="B290" s="105">
        <v>126.19791666666667</v>
      </c>
      <c r="C290" s="129">
        <v>19.089583333333326</v>
      </c>
      <c r="D290" s="363"/>
      <c r="E290" s="22">
        <v>0.46800000000000003</v>
      </c>
      <c r="G290" s="48">
        <f t="shared" si="4"/>
        <v>0.46800000000000003</v>
      </c>
    </row>
    <row r="291" spans="1:7" s="1" customFormat="1" x14ac:dyDescent="0.25">
      <c r="A291" s="10">
        <v>42655</v>
      </c>
      <c r="B291" s="105">
        <v>130.07291666666666</v>
      </c>
      <c r="C291" s="129">
        <v>19.115624999999998</v>
      </c>
      <c r="D291" s="363"/>
      <c r="E291" s="22">
        <v>0.46500000000000002</v>
      </c>
      <c r="G291" s="48">
        <f t="shared" si="4"/>
        <v>0.46500000000000002</v>
      </c>
    </row>
    <row r="292" spans="1:7" s="1" customFormat="1" x14ac:dyDescent="0.25">
      <c r="A292" s="10">
        <v>42656</v>
      </c>
      <c r="B292" s="105">
        <v>135.90625</v>
      </c>
      <c r="C292" s="129">
        <v>18.940625000000001</v>
      </c>
      <c r="D292" s="97">
        <v>1574.9019607843138</v>
      </c>
      <c r="E292" s="22">
        <v>0.51900000000000002</v>
      </c>
      <c r="G292" s="48">
        <f t="shared" si="4"/>
        <v>0.51900000000000002</v>
      </c>
    </row>
    <row r="293" spans="1:7" s="1" customFormat="1" x14ac:dyDescent="0.25">
      <c r="A293" s="10">
        <v>42657</v>
      </c>
      <c r="B293" s="105">
        <v>135.6875</v>
      </c>
      <c r="C293" s="129">
        <v>18.344791666666683</v>
      </c>
      <c r="D293" s="97">
        <v>1583.6458333333333</v>
      </c>
      <c r="E293" s="22">
        <v>0.42599999999999999</v>
      </c>
      <c r="G293" s="48">
        <f t="shared" si="4"/>
        <v>0.42599999999999999</v>
      </c>
    </row>
    <row r="294" spans="1:7" s="1" customFormat="1" x14ac:dyDescent="0.25">
      <c r="A294" s="10">
        <v>42658</v>
      </c>
      <c r="B294" s="105">
        <v>138.89583333333334</v>
      </c>
      <c r="C294" s="129">
        <v>19.037500000000001</v>
      </c>
      <c r="D294" s="97">
        <v>1561.0416666666667</v>
      </c>
      <c r="E294" s="22">
        <v>0.41899999999999998</v>
      </c>
      <c r="G294" s="48">
        <f t="shared" si="4"/>
        <v>0.41899999999999998</v>
      </c>
    </row>
    <row r="295" spans="1:7" s="1" customFormat="1" x14ac:dyDescent="0.25">
      <c r="A295" s="10">
        <v>42659</v>
      </c>
      <c r="B295" s="105">
        <v>270.84375</v>
      </c>
      <c r="C295" s="129">
        <v>19.273958333333347</v>
      </c>
      <c r="D295" s="97">
        <v>1158.0416666666667</v>
      </c>
      <c r="E295" s="22" t="s">
        <v>208</v>
      </c>
      <c r="G295" s="214">
        <v>0.39900000000000002</v>
      </c>
    </row>
    <row r="296" spans="1:7" s="1" customFormat="1" x14ac:dyDescent="0.25">
      <c r="A296" s="10">
        <v>42660</v>
      </c>
      <c r="B296" s="105">
        <v>376.05208333333331</v>
      </c>
      <c r="C296" s="129">
        <v>18.273958333333333</v>
      </c>
      <c r="D296" s="97">
        <v>872.64583333333337</v>
      </c>
      <c r="E296" s="22" t="s">
        <v>208</v>
      </c>
      <c r="G296" s="214">
        <v>0.39900000000000002</v>
      </c>
    </row>
    <row r="297" spans="1:7" s="1" customFormat="1" x14ac:dyDescent="0.25">
      <c r="A297" s="10">
        <v>42661</v>
      </c>
      <c r="B297" s="105">
        <v>372.14583333333331</v>
      </c>
      <c r="C297" s="129">
        <v>17.702083333333331</v>
      </c>
      <c r="D297" s="97">
        <v>900.46875</v>
      </c>
      <c r="E297" s="22" t="s">
        <v>208</v>
      </c>
      <c r="G297" s="214">
        <v>0.39900000000000002</v>
      </c>
    </row>
    <row r="298" spans="1:7" s="1" customFormat="1" x14ac:dyDescent="0.25">
      <c r="A298" s="10">
        <v>42662</v>
      </c>
      <c r="B298" s="105">
        <v>364.73958333333331</v>
      </c>
      <c r="C298" s="129">
        <v>16.878125000000001</v>
      </c>
      <c r="D298" s="97">
        <v>925.70833333333337</v>
      </c>
      <c r="E298" s="22" t="s">
        <v>208</v>
      </c>
      <c r="G298" s="214">
        <v>0.39900000000000002</v>
      </c>
    </row>
    <row r="299" spans="1:7" s="1" customFormat="1" x14ac:dyDescent="0.25">
      <c r="A299" s="10">
        <v>42663</v>
      </c>
      <c r="B299" s="105">
        <v>407.86458333333331</v>
      </c>
      <c r="C299" s="129">
        <v>16.937499999999996</v>
      </c>
      <c r="D299" s="97">
        <v>938.66666666666663</v>
      </c>
      <c r="E299" s="22" t="s">
        <v>208</v>
      </c>
      <c r="G299" s="214">
        <v>0.39900000000000002</v>
      </c>
    </row>
    <row r="300" spans="1:7" s="1" customFormat="1" x14ac:dyDescent="0.25">
      <c r="A300" s="10">
        <v>42664</v>
      </c>
      <c r="B300" s="105">
        <v>628.34375</v>
      </c>
      <c r="C300" s="129">
        <v>17.269791666666663</v>
      </c>
      <c r="D300" s="97">
        <v>895.16666666666663</v>
      </c>
      <c r="E300" s="22" t="s">
        <v>208</v>
      </c>
      <c r="G300" s="214">
        <v>0.39900000000000002</v>
      </c>
    </row>
    <row r="301" spans="1:7" s="1" customFormat="1" x14ac:dyDescent="0.25">
      <c r="A301" s="10">
        <v>42665</v>
      </c>
      <c r="B301" s="105">
        <v>713.5</v>
      </c>
      <c r="C301" s="129">
        <v>17.214583333333326</v>
      </c>
      <c r="D301" s="97">
        <v>800.61458333333337</v>
      </c>
      <c r="E301" s="22" t="s">
        <v>208</v>
      </c>
      <c r="G301" s="214">
        <v>0.39900000000000002</v>
      </c>
    </row>
    <row r="302" spans="1:7" s="1" customFormat="1" x14ac:dyDescent="0.25">
      <c r="A302" s="10">
        <v>42666</v>
      </c>
      <c r="B302" s="105">
        <v>674.02083333333337</v>
      </c>
      <c r="C302" s="129">
        <v>17.538541666666678</v>
      </c>
      <c r="D302" s="97">
        <v>729.125</v>
      </c>
      <c r="E302" s="22" t="s">
        <v>208</v>
      </c>
      <c r="G302" s="214">
        <v>0.39900000000000002</v>
      </c>
    </row>
    <row r="303" spans="1:7" s="1" customFormat="1" x14ac:dyDescent="0.25">
      <c r="A303" s="10">
        <v>42667</v>
      </c>
      <c r="B303" s="105">
        <v>592.83333333333337</v>
      </c>
      <c r="C303" s="129">
        <v>18.002083333333328</v>
      </c>
      <c r="D303" s="97">
        <v>697.28125</v>
      </c>
      <c r="E303" s="22" t="s">
        <v>208</v>
      </c>
      <c r="G303" s="214">
        <v>0.39900000000000002</v>
      </c>
    </row>
    <row r="304" spans="1:7" s="1" customFormat="1" x14ac:dyDescent="0.25">
      <c r="A304" s="10">
        <v>42668</v>
      </c>
      <c r="B304" s="105">
        <v>565.44791666666663</v>
      </c>
      <c r="C304" s="129">
        <v>17.770833333333332</v>
      </c>
      <c r="D304" s="97">
        <v>736.01041666666663</v>
      </c>
      <c r="E304" s="22" t="s">
        <v>208</v>
      </c>
      <c r="G304" s="214">
        <v>0.39900000000000002</v>
      </c>
    </row>
    <row r="305" spans="1:7" s="1" customFormat="1" x14ac:dyDescent="0.25">
      <c r="A305" s="10">
        <v>42669</v>
      </c>
      <c r="B305" s="105">
        <v>688.33333333333337</v>
      </c>
      <c r="C305" s="129">
        <v>17.726041666666656</v>
      </c>
      <c r="D305" s="97">
        <v>720.75</v>
      </c>
      <c r="E305" s="22" t="s">
        <v>208</v>
      </c>
      <c r="G305" s="214">
        <v>0.39900000000000002</v>
      </c>
    </row>
    <row r="306" spans="1:7" s="1" customFormat="1" x14ac:dyDescent="0.25">
      <c r="A306" s="10">
        <v>42670</v>
      </c>
      <c r="B306" s="105">
        <v>865.41666666666663</v>
      </c>
      <c r="C306" s="129">
        <v>17.387500000000014</v>
      </c>
      <c r="D306" s="97">
        <v>670.16666666666663</v>
      </c>
      <c r="E306" s="22" t="s">
        <v>208</v>
      </c>
      <c r="G306" s="214">
        <v>0.39900000000000002</v>
      </c>
    </row>
    <row r="307" spans="1:7" s="1" customFormat="1" x14ac:dyDescent="0.25">
      <c r="A307" s="10">
        <v>42671</v>
      </c>
      <c r="B307" s="105">
        <v>903.83333333333337</v>
      </c>
      <c r="C307" s="129">
        <v>17.116666666666664</v>
      </c>
      <c r="D307" s="97">
        <v>600.07291666666663</v>
      </c>
      <c r="E307" s="22" t="s">
        <v>208</v>
      </c>
      <c r="G307" s="214">
        <v>0.39900000000000002</v>
      </c>
    </row>
    <row r="308" spans="1:7" s="1" customFormat="1" x14ac:dyDescent="0.25">
      <c r="A308" s="10">
        <v>42672</v>
      </c>
      <c r="B308" s="105">
        <v>874.80208333333337</v>
      </c>
      <c r="C308" s="129">
        <v>17.798958333333328</v>
      </c>
      <c r="D308" s="97">
        <v>622.32291666666663</v>
      </c>
      <c r="E308" s="22" t="s">
        <v>208</v>
      </c>
      <c r="G308" s="214">
        <v>0.39900000000000002</v>
      </c>
    </row>
    <row r="309" spans="1:7" s="1" customFormat="1" x14ac:dyDescent="0.25">
      <c r="A309" s="10">
        <v>42673</v>
      </c>
      <c r="B309" s="105">
        <v>748.86458333333337</v>
      </c>
      <c r="C309" s="129">
        <v>18.233333333333331</v>
      </c>
      <c r="D309" s="97">
        <v>675.05208333333337</v>
      </c>
      <c r="E309" s="22" t="s">
        <v>208</v>
      </c>
      <c r="G309" s="214">
        <v>0.39900000000000002</v>
      </c>
    </row>
    <row r="310" spans="1:7" s="1" customFormat="1" x14ac:dyDescent="0.25">
      <c r="A310" s="10">
        <v>42674</v>
      </c>
      <c r="B310" s="105">
        <v>682.5</v>
      </c>
      <c r="C310" s="129">
        <v>17.650000000000002</v>
      </c>
      <c r="D310" s="97">
        <v>734.0625</v>
      </c>
      <c r="E310" s="22" t="s">
        <v>208</v>
      </c>
      <c r="G310" s="214">
        <v>0.39900000000000002</v>
      </c>
    </row>
    <row r="311" spans="1:7" s="1" customFormat="1" x14ac:dyDescent="0.25">
      <c r="A311" s="10">
        <v>42675</v>
      </c>
      <c r="B311" s="105">
        <v>657.96875</v>
      </c>
      <c r="C311" s="129">
        <v>17.641666666666676</v>
      </c>
      <c r="D311" s="97">
        <v>842.38541666666663</v>
      </c>
      <c r="E311" s="22">
        <v>0.44600000000000001</v>
      </c>
      <c r="G311" s="48">
        <f t="shared" si="4"/>
        <v>0.44600000000000001</v>
      </c>
    </row>
    <row r="312" spans="1:7" s="1" customFormat="1" x14ac:dyDescent="0.25">
      <c r="A312" s="10">
        <v>42676</v>
      </c>
      <c r="B312" s="105">
        <v>678.4375</v>
      </c>
      <c r="C312" s="129">
        <v>17.162499999999998</v>
      </c>
      <c r="D312" s="97">
        <v>903.01041666666663</v>
      </c>
      <c r="E312" s="22">
        <v>0.49099999999999999</v>
      </c>
      <c r="G312" s="48">
        <f t="shared" si="4"/>
        <v>0.49099999999999999</v>
      </c>
    </row>
    <row r="313" spans="1:7" s="1" customFormat="1" x14ac:dyDescent="0.25">
      <c r="A313" s="10">
        <v>42677</v>
      </c>
      <c r="B313" s="105">
        <v>715.5</v>
      </c>
      <c r="C313" s="129">
        <v>16.883333333333336</v>
      </c>
      <c r="D313" s="97">
        <v>941.5625</v>
      </c>
      <c r="E313" s="22">
        <v>0.495</v>
      </c>
      <c r="G313" s="48">
        <f t="shared" si="4"/>
        <v>0.495</v>
      </c>
    </row>
    <row r="314" spans="1:7" s="1" customFormat="1" x14ac:dyDescent="0.25">
      <c r="A314" s="10">
        <v>42678</v>
      </c>
      <c r="B314" s="105">
        <v>747.60416666666663</v>
      </c>
      <c r="C314" s="129">
        <v>16.796875000000011</v>
      </c>
      <c r="D314" s="97">
        <v>964.66666666666663</v>
      </c>
      <c r="E314" s="22" t="s">
        <v>208</v>
      </c>
      <c r="G314" s="214">
        <v>0.39900000000000002</v>
      </c>
    </row>
    <row r="315" spans="1:7" s="1" customFormat="1" x14ac:dyDescent="0.25">
      <c r="A315" s="10">
        <v>42679</v>
      </c>
      <c r="B315" s="105">
        <v>700.8125</v>
      </c>
      <c r="C315" s="129">
        <v>16.742708333333344</v>
      </c>
      <c r="D315" s="97">
        <v>954</v>
      </c>
      <c r="E315" s="22" t="s">
        <v>208</v>
      </c>
      <c r="G315" s="214">
        <v>0.39900000000000002</v>
      </c>
    </row>
    <row r="316" spans="1:7" s="1" customFormat="1" x14ac:dyDescent="0.25">
      <c r="A316" s="10">
        <v>42680</v>
      </c>
      <c r="B316" s="105">
        <v>635.29</v>
      </c>
      <c r="C316" s="129">
        <v>16.79399999999999</v>
      </c>
      <c r="D316" s="97">
        <v>984.91</v>
      </c>
      <c r="E316" s="22" t="s">
        <v>208</v>
      </c>
      <c r="G316" s="214">
        <v>0.39900000000000002</v>
      </c>
    </row>
    <row r="317" spans="1:7" s="1" customFormat="1" x14ac:dyDescent="0.25">
      <c r="A317" s="10">
        <v>42681</v>
      </c>
      <c r="B317" s="105">
        <v>582.70833333333337</v>
      </c>
      <c r="C317" s="129">
        <v>17.072916666666661</v>
      </c>
      <c r="D317" s="97">
        <v>1018.2291666666666</v>
      </c>
      <c r="E317" s="22" t="s">
        <v>208</v>
      </c>
      <c r="G317" s="214">
        <v>0.39900000000000002</v>
      </c>
    </row>
    <row r="318" spans="1:7" s="1" customFormat="1" x14ac:dyDescent="0.25">
      <c r="A318" s="10">
        <v>42682</v>
      </c>
      <c r="B318" s="105">
        <v>531.69791666666663</v>
      </c>
      <c r="C318" s="129">
        <v>17.385416666666668</v>
      </c>
      <c r="D318" s="97">
        <v>1051.4583333333333</v>
      </c>
      <c r="E318" s="22" t="s">
        <v>208</v>
      </c>
      <c r="G318" s="214">
        <v>0.39900000000000002</v>
      </c>
    </row>
    <row r="319" spans="1:7" s="1" customFormat="1" x14ac:dyDescent="0.25">
      <c r="A319" s="10">
        <v>42683</v>
      </c>
      <c r="B319" s="105">
        <v>497.3125</v>
      </c>
      <c r="C319" s="129">
        <v>17.500000000000004</v>
      </c>
      <c r="D319" s="97">
        <v>1084.1666666666667</v>
      </c>
      <c r="E319" s="22" t="s">
        <v>208</v>
      </c>
      <c r="G319" s="214">
        <v>0.39900000000000002</v>
      </c>
    </row>
    <row r="320" spans="1:7" s="1" customFormat="1" x14ac:dyDescent="0.25">
      <c r="A320" s="10">
        <v>42684</v>
      </c>
      <c r="B320" s="105">
        <v>475.02083333333331</v>
      </c>
      <c r="C320" s="129">
        <v>17.546874999999993</v>
      </c>
      <c r="D320" s="97">
        <v>1120.2083333333333</v>
      </c>
      <c r="E320" s="341"/>
      <c r="G320" s="48"/>
    </row>
    <row r="321" spans="1:7" s="1" customFormat="1" x14ac:dyDescent="0.25">
      <c r="A321" s="10">
        <v>42685</v>
      </c>
      <c r="B321" s="105">
        <v>471.52083333333331</v>
      </c>
      <c r="C321" s="129">
        <v>17.817708333333332</v>
      </c>
      <c r="D321" s="97">
        <v>1168.0208333333333</v>
      </c>
      <c r="E321" s="341"/>
      <c r="G321" s="48"/>
    </row>
    <row r="322" spans="1:7" s="1" customFormat="1" x14ac:dyDescent="0.25">
      <c r="A322" s="10">
        <v>42686</v>
      </c>
      <c r="B322" s="105">
        <v>478.78125</v>
      </c>
      <c r="C322" s="129">
        <v>18.046874999999986</v>
      </c>
      <c r="D322" s="97">
        <v>1204.5833333333333</v>
      </c>
      <c r="E322" s="341"/>
      <c r="G322" s="48"/>
    </row>
    <row r="323" spans="1:7" s="1" customFormat="1" x14ac:dyDescent="0.25">
      <c r="A323" s="10">
        <v>42687</v>
      </c>
      <c r="B323" s="105">
        <v>486.53125</v>
      </c>
      <c r="C323" s="129">
        <v>17.757291666666674</v>
      </c>
      <c r="D323" s="97">
        <v>1237.1875</v>
      </c>
      <c r="E323" s="341"/>
      <c r="G323" s="48"/>
    </row>
    <row r="324" spans="1:7" s="1" customFormat="1" x14ac:dyDescent="0.25">
      <c r="A324" s="10">
        <v>42688</v>
      </c>
      <c r="B324" s="105">
        <v>482.05208333333331</v>
      </c>
      <c r="C324" s="129">
        <v>17.225000000000005</v>
      </c>
      <c r="D324" s="97">
        <v>1264.2708333333333</v>
      </c>
      <c r="E324" s="341"/>
      <c r="G324" s="48"/>
    </row>
    <row r="325" spans="1:7" s="1" customFormat="1" x14ac:dyDescent="0.25">
      <c r="A325" s="10">
        <v>42689</v>
      </c>
      <c r="B325" s="105">
        <v>479.21875</v>
      </c>
      <c r="C325" s="129">
        <v>16.832291666666681</v>
      </c>
      <c r="D325" s="97">
        <v>1275.9375</v>
      </c>
      <c r="E325" s="341"/>
      <c r="G325" s="48"/>
    </row>
    <row r="326" spans="1:7" s="1" customFormat="1" x14ac:dyDescent="0.25">
      <c r="A326" s="10">
        <v>42690</v>
      </c>
      <c r="B326" s="105">
        <v>472.96875</v>
      </c>
      <c r="C326" s="129">
        <v>16.151041666666661</v>
      </c>
      <c r="D326" s="97">
        <v>1276.4583333333333</v>
      </c>
      <c r="E326" s="341"/>
      <c r="G326" s="48"/>
    </row>
    <row r="327" spans="1:7" s="1" customFormat="1" x14ac:dyDescent="0.25">
      <c r="A327" s="10">
        <v>42691</v>
      </c>
      <c r="B327" s="105">
        <v>462.14583333333331</v>
      </c>
      <c r="C327" s="129">
        <v>14.40208333333333</v>
      </c>
      <c r="D327" s="97">
        <v>1255</v>
      </c>
      <c r="E327" s="341"/>
      <c r="G327" s="48"/>
    </row>
    <row r="328" spans="1:7" s="1" customFormat="1" x14ac:dyDescent="0.25">
      <c r="A328" s="10">
        <v>42692</v>
      </c>
      <c r="B328" s="105">
        <v>454.3125</v>
      </c>
      <c r="C328" s="129">
        <v>13.153125000000001</v>
      </c>
      <c r="D328" s="97">
        <v>1259.1666666666667</v>
      </c>
      <c r="E328" s="22" t="s">
        <v>208</v>
      </c>
      <c r="G328" s="214">
        <v>0.39900000000000002</v>
      </c>
    </row>
    <row r="329" spans="1:7" s="1" customFormat="1" x14ac:dyDescent="0.25">
      <c r="A329" s="10">
        <v>42693</v>
      </c>
      <c r="B329" s="105">
        <v>436.36458333333331</v>
      </c>
      <c r="C329" s="129">
        <v>12.890624999999998</v>
      </c>
      <c r="D329" s="97">
        <v>1264.8958333333333</v>
      </c>
      <c r="E329" s="22" t="s">
        <v>208</v>
      </c>
      <c r="G329" s="214">
        <v>0.39900000000000002</v>
      </c>
    </row>
    <row r="330" spans="1:7" s="1" customFormat="1" x14ac:dyDescent="0.25">
      <c r="A330" s="10">
        <v>42694</v>
      </c>
      <c r="B330" s="105">
        <v>434.64583333333331</v>
      </c>
      <c r="C330" s="129">
        <v>13.73229166666666</v>
      </c>
      <c r="D330" s="97">
        <v>1266.25</v>
      </c>
      <c r="E330" s="22" t="s">
        <v>208</v>
      </c>
      <c r="G330" s="214">
        <v>0.39900000000000002</v>
      </c>
    </row>
    <row r="331" spans="1:7" s="1" customFormat="1" x14ac:dyDescent="0.25">
      <c r="A331" s="10">
        <v>42695</v>
      </c>
      <c r="B331" s="105">
        <v>435.17708333333331</v>
      </c>
      <c r="C331" s="129">
        <v>14.276041666666663</v>
      </c>
      <c r="D331" s="97">
        <v>1264.7916666666667</v>
      </c>
      <c r="E331" s="22" t="s">
        <v>208</v>
      </c>
      <c r="G331" s="214">
        <v>0.39900000000000002</v>
      </c>
    </row>
    <row r="332" spans="1:7" s="1" customFormat="1" x14ac:dyDescent="0.25">
      <c r="A332" s="10">
        <v>42696</v>
      </c>
      <c r="B332" s="105">
        <v>443.71875</v>
      </c>
      <c r="C332" s="129">
        <v>13.65416666666667</v>
      </c>
      <c r="D332" s="97">
        <v>1225</v>
      </c>
      <c r="E332" s="22" t="s">
        <v>208</v>
      </c>
      <c r="G332" s="214">
        <v>0.39900000000000002</v>
      </c>
    </row>
    <row r="333" spans="1:7" s="1" customFormat="1" x14ac:dyDescent="0.25">
      <c r="A333" s="10">
        <v>42697</v>
      </c>
      <c r="B333" s="105">
        <v>455.41666666666669</v>
      </c>
      <c r="C333" s="129">
        <v>13.498958333333336</v>
      </c>
      <c r="D333" s="97">
        <v>1187.0833333333333</v>
      </c>
      <c r="E333" s="22" t="s">
        <v>208</v>
      </c>
      <c r="G333" s="214">
        <v>0.39900000000000002</v>
      </c>
    </row>
    <row r="334" spans="1:7" s="1" customFormat="1" x14ac:dyDescent="0.25">
      <c r="A334" s="10">
        <v>42698</v>
      </c>
      <c r="B334" s="105">
        <v>456.97916666666669</v>
      </c>
      <c r="C334" s="129">
        <v>12.613541666666668</v>
      </c>
      <c r="D334" s="97">
        <v>1163.75</v>
      </c>
      <c r="E334" s="22" t="s">
        <v>208</v>
      </c>
      <c r="G334" s="214">
        <v>0.39900000000000002</v>
      </c>
    </row>
    <row r="335" spans="1:7" s="1" customFormat="1" x14ac:dyDescent="0.25">
      <c r="A335" s="10">
        <v>42699</v>
      </c>
      <c r="B335" s="105">
        <v>467.13541666666669</v>
      </c>
      <c r="C335" s="129">
        <v>11.870833333333328</v>
      </c>
      <c r="D335" s="97">
        <v>1160</v>
      </c>
      <c r="E335" s="22" t="s">
        <v>208</v>
      </c>
      <c r="G335" s="214">
        <v>0.39900000000000002</v>
      </c>
    </row>
    <row r="336" spans="1:7" s="1" customFormat="1" x14ac:dyDescent="0.25">
      <c r="A336" s="10">
        <v>42700</v>
      </c>
      <c r="B336" s="105">
        <v>485.28125</v>
      </c>
      <c r="C336" s="129">
        <v>11.484375000000002</v>
      </c>
      <c r="D336" s="97">
        <v>1160</v>
      </c>
      <c r="E336" s="22" t="s">
        <v>208</v>
      </c>
      <c r="G336" s="214">
        <v>0.39900000000000002</v>
      </c>
    </row>
    <row r="337" spans="1:7" s="1" customFormat="1" x14ac:dyDescent="0.25">
      <c r="A337" s="10">
        <v>42701</v>
      </c>
      <c r="B337" s="105">
        <v>504.05208333333331</v>
      </c>
      <c r="C337" s="129">
        <v>11.602083333333333</v>
      </c>
      <c r="D337" s="97">
        <v>1160</v>
      </c>
      <c r="E337" s="22" t="s">
        <v>208</v>
      </c>
      <c r="G337" s="214">
        <v>0.39900000000000002</v>
      </c>
    </row>
    <row r="338" spans="1:7" s="1" customFormat="1" x14ac:dyDescent="0.25">
      <c r="A338" s="10">
        <v>42702</v>
      </c>
      <c r="B338" s="105">
        <v>511.91666666666669</v>
      </c>
      <c r="C338" s="129">
        <v>11.80625</v>
      </c>
      <c r="D338" s="97">
        <v>1160.625</v>
      </c>
      <c r="E338" s="341"/>
      <c r="G338" s="48"/>
    </row>
    <row r="339" spans="1:7" s="1" customFormat="1" x14ac:dyDescent="0.25">
      <c r="A339" s="10">
        <v>42703</v>
      </c>
      <c r="B339" s="105">
        <v>527.19791666666663</v>
      </c>
      <c r="C339" s="129">
        <v>11.262499999999996</v>
      </c>
      <c r="D339" s="97">
        <v>1145.4166666666667</v>
      </c>
      <c r="E339" s="341"/>
      <c r="G339" s="48"/>
    </row>
    <row r="340" spans="1:7" s="1" customFormat="1" x14ac:dyDescent="0.25">
      <c r="A340" s="10">
        <v>42704</v>
      </c>
      <c r="B340" s="349">
        <v>553.04166666666663</v>
      </c>
      <c r="C340" s="129">
        <v>10.928124999999993</v>
      </c>
      <c r="D340" s="97">
        <v>1125.5208333333333</v>
      </c>
      <c r="E340" s="341"/>
      <c r="G340" s="48"/>
    </row>
    <row r="341" spans="1:7" s="1" customFormat="1" x14ac:dyDescent="0.25">
      <c r="A341" s="10">
        <v>42705</v>
      </c>
      <c r="B341" s="105">
        <v>556.875</v>
      </c>
      <c r="C341" s="129">
        <v>10.94270833333333</v>
      </c>
      <c r="D341" s="97">
        <v>1130.5208333333333</v>
      </c>
      <c r="E341" s="22" t="s">
        <v>208</v>
      </c>
      <c r="G341" s="214">
        <v>0.39900000000000002</v>
      </c>
    </row>
    <row r="342" spans="1:7" s="1" customFormat="1" x14ac:dyDescent="0.25">
      <c r="A342" s="10">
        <v>42706</v>
      </c>
      <c r="B342" s="105">
        <v>535.13541666666663</v>
      </c>
      <c r="C342" s="129">
        <v>10.018749999999997</v>
      </c>
      <c r="D342" s="97">
        <v>1189.5833333333333</v>
      </c>
      <c r="E342" s="22" t="s">
        <v>208</v>
      </c>
      <c r="G342" s="214">
        <v>0.39900000000000002</v>
      </c>
    </row>
    <row r="343" spans="1:7" s="1" customFormat="1" x14ac:dyDescent="0.25">
      <c r="A343" s="10">
        <v>42707</v>
      </c>
      <c r="B343" s="105">
        <v>507.03125</v>
      </c>
      <c r="C343" s="129">
        <v>9.7104166666666654</v>
      </c>
      <c r="D343" s="97">
        <v>1223.4375</v>
      </c>
      <c r="E343" s="22" t="s">
        <v>208</v>
      </c>
      <c r="G343" s="214">
        <v>0.39900000000000002</v>
      </c>
    </row>
    <row r="344" spans="1:7" s="1" customFormat="1" x14ac:dyDescent="0.25">
      <c r="A344" s="10">
        <v>42708</v>
      </c>
      <c r="B344" s="105">
        <v>491.03125</v>
      </c>
      <c r="C344" s="129">
        <v>9.6135416666666735</v>
      </c>
      <c r="D344" s="97">
        <v>1256.6666666666667</v>
      </c>
      <c r="E344" s="22" t="s">
        <v>208</v>
      </c>
      <c r="G344" s="214">
        <v>0.39900000000000002</v>
      </c>
    </row>
    <row r="345" spans="1:7" s="1" customFormat="1" x14ac:dyDescent="0.25">
      <c r="A345" s="10">
        <v>42709</v>
      </c>
      <c r="B345" s="105">
        <v>491.40625</v>
      </c>
      <c r="C345" s="129">
        <v>9.60520833333333</v>
      </c>
      <c r="D345" s="97">
        <v>1261.25</v>
      </c>
      <c r="E345" s="22" t="s">
        <v>208</v>
      </c>
      <c r="G345" s="214">
        <v>0.39900000000000002</v>
      </c>
    </row>
    <row r="346" spans="1:7" s="1" customFormat="1" x14ac:dyDescent="0.25">
      <c r="A346" s="10">
        <v>42710</v>
      </c>
      <c r="B346" s="105">
        <v>490.9375</v>
      </c>
      <c r="C346" s="129">
        <v>9.9416666666666664</v>
      </c>
      <c r="D346" s="97">
        <v>1260.2083333333333</v>
      </c>
      <c r="E346" s="22" t="s">
        <v>208</v>
      </c>
      <c r="G346" s="214">
        <v>0.39900000000000002</v>
      </c>
    </row>
    <row r="347" spans="1:7" s="1" customFormat="1" x14ac:dyDescent="0.25">
      <c r="A347" s="10">
        <v>42711</v>
      </c>
      <c r="B347" s="105">
        <v>485.97916666666669</v>
      </c>
      <c r="C347" s="129">
        <v>9.4989583333333485</v>
      </c>
      <c r="D347" s="97">
        <v>1270.1041666666667</v>
      </c>
      <c r="E347" s="341"/>
      <c r="G347" s="48"/>
    </row>
    <row r="348" spans="1:7" s="1" customFormat="1" x14ac:dyDescent="0.25">
      <c r="A348" s="10">
        <v>42712</v>
      </c>
      <c r="B348" s="105">
        <v>486.0625</v>
      </c>
      <c r="C348" s="129">
        <v>9.84574468085105</v>
      </c>
      <c r="D348" s="97">
        <v>1285.2127659574469</v>
      </c>
      <c r="E348" s="22">
        <v>0.436</v>
      </c>
      <c r="G348" s="48">
        <f t="shared" ref="G348:G371" si="5">E348</f>
        <v>0.436</v>
      </c>
    </row>
    <row r="349" spans="1:7" s="1" customFormat="1" x14ac:dyDescent="0.25">
      <c r="A349" s="10">
        <v>42713</v>
      </c>
      <c r="B349" s="105">
        <v>477.07291666666669</v>
      </c>
      <c r="C349" s="129">
        <v>11.086458333333328</v>
      </c>
      <c r="D349" s="97">
        <v>1312.1875</v>
      </c>
      <c r="E349" s="22">
        <v>0.42499999999999999</v>
      </c>
      <c r="G349" s="48">
        <f t="shared" si="5"/>
        <v>0.42499999999999999</v>
      </c>
    </row>
    <row r="350" spans="1:7" s="1" customFormat="1" x14ac:dyDescent="0.25">
      <c r="A350" s="10">
        <v>42714</v>
      </c>
      <c r="B350" s="105">
        <v>464.79166666666669</v>
      </c>
      <c r="C350" s="129">
        <v>12.38020833333333</v>
      </c>
      <c r="D350" s="97">
        <v>1356.3541666666667</v>
      </c>
      <c r="E350" s="22">
        <v>0.40799999999999997</v>
      </c>
      <c r="G350" s="48">
        <f t="shared" si="5"/>
        <v>0.40799999999999997</v>
      </c>
    </row>
    <row r="351" spans="1:7" s="1" customFormat="1" x14ac:dyDescent="0.25">
      <c r="A351" s="10">
        <v>42715</v>
      </c>
      <c r="B351" s="105">
        <v>479.0625</v>
      </c>
      <c r="C351" s="129">
        <v>12.81562500000001</v>
      </c>
      <c r="D351" s="97">
        <v>1345.8333333333333</v>
      </c>
      <c r="E351" s="22" t="s">
        <v>208</v>
      </c>
      <c r="G351" s="214">
        <v>0.39900000000000002</v>
      </c>
    </row>
    <row r="352" spans="1:7" s="1" customFormat="1" x14ac:dyDescent="0.25">
      <c r="A352" s="10">
        <v>42716</v>
      </c>
      <c r="B352" s="105">
        <v>487.78125</v>
      </c>
      <c r="C352" s="129">
        <v>12.417708333333337</v>
      </c>
      <c r="D352" s="97">
        <v>1310.4166666666667</v>
      </c>
      <c r="E352" s="22" t="s">
        <v>208</v>
      </c>
      <c r="G352" s="214">
        <v>0.39900000000000002</v>
      </c>
    </row>
    <row r="353" spans="1:7" s="1" customFormat="1" x14ac:dyDescent="0.25">
      <c r="A353" s="10">
        <v>42717</v>
      </c>
      <c r="B353" s="105">
        <v>489.03125</v>
      </c>
      <c r="C353" s="129">
        <v>12.23333333333334</v>
      </c>
      <c r="D353" s="97">
        <v>1294.7916666666667</v>
      </c>
      <c r="E353" s="22" t="s">
        <v>208</v>
      </c>
      <c r="G353" s="214">
        <v>0.39900000000000002</v>
      </c>
    </row>
    <row r="354" spans="1:7" s="1" customFormat="1" x14ac:dyDescent="0.25">
      <c r="A354" s="10">
        <v>42718</v>
      </c>
      <c r="B354" s="105">
        <v>483.78125</v>
      </c>
      <c r="C354" s="129">
        <v>12.53541666666667</v>
      </c>
      <c r="D354" s="97">
        <v>1295.8333333333333</v>
      </c>
      <c r="E354" s="22" t="s">
        <v>208</v>
      </c>
      <c r="G354" s="214">
        <v>0.39900000000000002</v>
      </c>
    </row>
    <row r="355" spans="1:7" s="1" customFormat="1" x14ac:dyDescent="0.25">
      <c r="A355" s="10">
        <v>42719</v>
      </c>
      <c r="B355" s="105">
        <v>475.83333333333331</v>
      </c>
      <c r="C355" s="129">
        <v>12.88020833333333</v>
      </c>
      <c r="D355" s="97">
        <v>1300</v>
      </c>
      <c r="E355" s="22" t="s">
        <v>208</v>
      </c>
      <c r="G355" s="214">
        <v>0.39900000000000002</v>
      </c>
    </row>
    <row r="356" spans="1:7" s="1" customFormat="1" x14ac:dyDescent="0.25">
      <c r="A356" s="10">
        <v>42720</v>
      </c>
      <c r="B356" s="105">
        <v>483.375</v>
      </c>
      <c r="C356" s="129">
        <v>12.612499999999999</v>
      </c>
      <c r="D356" s="97">
        <v>1286.4583333333333</v>
      </c>
      <c r="E356" s="22" t="s">
        <v>208</v>
      </c>
      <c r="G356" s="214">
        <v>0.39900000000000002</v>
      </c>
    </row>
    <row r="357" spans="1:7" s="1" customFormat="1" x14ac:dyDescent="0.25">
      <c r="A357" s="10">
        <v>42721</v>
      </c>
      <c r="B357" s="105">
        <v>481.73958333333331</v>
      </c>
      <c r="C357" s="129">
        <v>10.773958333333328</v>
      </c>
      <c r="D357" s="97">
        <v>1285</v>
      </c>
      <c r="E357" s="22" t="s">
        <v>208</v>
      </c>
      <c r="G357" s="214">
        <v>0.39900000000000002</v>
      </c>
    </row>
    <row r="358" spans="1:7" s="1" customFormat="1" x14ac:dyDescent="0.25">
      <c r="A358" s="10">
        <v>42722</v>
      </c>
      <c r="B358" s="105">
        <v>538.8125</v>
      </c>
      <c r="C358" s="129">
        <v>8.954166666666671</v>
      </c>
      <c r="D358" s="97">
        <v>1254.4791666666667</v>
      </c>
      <c r="E358" s="22" t="s">
        <v>208</v>
      </c>
      <c r="G358" s="214">
        <v>0.39900000000000002</v>
      </c>
    </row>
    <row r="359" spans="1:7" s="1" customFormat="1" x14ac:dyDescent="0.25">
      <c r="A359" s="10">
        <v>42723</v>
      </c>
      <c r="B359" s="105">
        <v>676.07291666666663</v>
      </c>
      <c r="C359" s="129">
        <v>8.1427083333333385</v>
      </c>
      <c r="D359" s="97">
        <v>1154.375</v>
      </c>
      <c r="E359" s="341"/>
      <c r="G359" s="48"/>
    </row>
    <row r="360" spans="1:7" s="1" customFormat="1" x14ac:dyDescent="0.25">
      <c r="A360" s="10">
        <v>42724</v>
      </c>
      <c r="B360" s="105">
        <v>764.48958333333337</v>
      </c>
      <c r="C360" s="129">
        <v>7.8645833333333295</v>
      </c>
      <c r="D360" s="97">
        <v>1199.8958333333333</v>
      </c>
      <c r="E360" s="341"/>
      <c r="G360" s="48"/>
    </row>
    <row r="361" spans="1:7" s="1" customFormat="1" x14ac:dyDescent="0.25">
      <c r="A361" s="10">
        <v>42725</v>
      </c>
      <c r="B361" s="105">
        <v>736.02083333333337</v>
      </c>
      <c r="C361" s="129">
        <v>7.8760416666666631</v>
      </c>
      <c r="D361" s="97">
        <v>1270</v>
      </c>
      <c r="E361" s="341"/>
      <c r="G361" s="48"/>
    </row>
    <row r="362" spans="1:7" s="1" customFormat="1" x14ac:dyDescent="0.25">
      <c r="A362" s="10">
        <v>42726</v>
      </c>
      <c r="B362" s="105">
        <v>655.14583333333337</v>
      </c>
      <c r="C362" s="129">
        <v>8.0250000000000004</v>
      </c>
      <c r="D362" s="97">
        <v>1327.5</v>
      </c>
      <c r="E362" s="22">
        <v>1.0900000000000001</v>
      </c>
      <c r="G362" s="48">
        <f t="shared" si="5"/>
        <v>1.0900000000000001</v>
      </c>
    </row>
    <row r="363" spans="1:7" s="1" customFormat="1" x14ac:dyDescent="0.25">
      <c r="A363" s="10">
        <v>42727</v>
      </c>
      <c r="B363" s="105">
        <v>595.875</v>
      </c>
      <c r="C363" s="129">
        <v>8.19895833333333</v>
      </c>
      <c r="D363" s="97">
        <v>1362.9166666666667</v>
      </c>
      <c r="E363" s="22">
        <v>0.82699999999999996</v>
      </c>
      <c r="G363" s="48">
        <f t="shared" si="5"/>
        <v>0.82699999999999996</v>
      </c>
    </row>
    <row r="364" spans="1:7" s="1" customFormat="1" x14ac:dyDescent="0.25">
      <c r="A364" s="10">
        <v>42728</v>
      </c>
      <c r="B364" s="105">
        <v>566.15625</v>
      </c>
      <c r="C364" s="129">
        <v>8.0166666666666675</v>
      </c>
      <c r="D364" s="97">
        <v>1352.0833333333333</v>
      </c>
      <c r="E364" s="22">
        <v>0.66500000000000004</v>
      </c>
      <c r="G364" s="48">
        <f t="shared" si="5"/>
        <v>0.66500000000000004</v>
      </c>
    </row>
    <row r="365" spans="1:7" s="1" customFormat="1" x14ac:dyDescent="0.25">
      <c r="A365" s="10">
        <v>42729</v>
      </c>
      <c r="B365" s="105">
        <v>539.48958333333337</v>
      </c>
      <c r="C365" s="129">
        <v>7.7437500000000021</v>
      </c>
      <c r="D365" s="97">
        <v>1374.6875</v>
      </c>
      <c r="E365" s="22">
        <v>0.66800000000000004</v>
      </c>
      <c r="G365" s="48">
        <f t="shared" si="5"/>
        <v>0.66800000000000004</v>
      </c>
    </row>
    <row r="366" spans="1:7" s="1" customFormat="1" x14ac:dyDescent="0.25">
      <c r="A366" s="10">
        <v>42730</v>
      </c>
      <c r="B366" s="105">
        <v>544.42708333333337</v>
      </c>
      <c r="C366" s="129">
        <v>7.3854166666666616</v>
      </c>
      <c r="D366" s="97">
        <v>1416.7708333333333</v>
      </c>
      <c r="E366" s="22">
        <v>1.17</v>
      </c>
      <c r="G366" s="48">
        <f t="shared" si="5"/>
        <v>1.17</v>
      </c>
    </row>
    <row r="367" spans="1:7" s="1" customFormat="1" x14ac:dyDescent="0.25">
      <c r="A367" s="10">
        <v>42731</v>
      </c>
      <c r="B367" s="105">
        <v>565.26041666666663</v>
      </c>
      <c r="C367" s="129">
        <v>7.2333333333333369</v>
      </c>
      <c r="D367" s="97">
        <v>1485.7291666666667</v>
      </c>
      <c r="E367" s="22">
        <v>1.22</v>
      </c>
      <c r="G367" s="48">
        <f t="shared" si="5"/>
        <v>1.22</v>
      </c>
    </row>
    <row r="368" spans="1:7" s="1" customFormat="1" x14ac:dyDescent="0.25">
      <c r="A368" s="10">
        <v>42732</v>
      </c>
      <c r="B368" s="105">
        <v>581.47916666666663</v>
      </c>
      <c r="C368" s="129">
        <v>7.2885416666666636</v>
      </c>
      <c r="D368" s="97">
        <v>1464.1666666666667</v>
      </c>
      <c r="E368" s="22">
        <v>0.79200000000000004</v>
      </c>
      <c r="G368" s="48">
        <f t="shared" si="5"/>
        <v>0.79200000000000004</v>
      </c>
    </row>
    <row r="369" spans="1:7" s="1" customFormat="1" x14ac:dyDescent="0.25">
      <c r="A369" s="10">
        <v>42733</v>
      </c>
      <c r="B369" s="105">
        <v>556.8125</v>
      </c>
      <c r="C369" s="129">
        <v>7.3624999999999998</v>
      </c>
      <c r="D369" s="97">
        <v>1446.4583333333333</v>
      </c>
      <c r="E369" s="22">
        <v>0.86099999999999999</v>
      </c>
      <c r="G369" s="48">
        <f t="shared" si="5"/>
        <v>0.86099999999999999</v>
      </c>
    </row>
    <row r="370" spans="1:7" s="1" customFormat="1" x14ac:dyDescent="0.25">
      <c r="A370" s="10">
        <v>42734</v>
      </c>
      <c r="B370" s="105">
        <v>520.54166666666663</v>
      </c>
      <c r="C370" s="129">
        <v>7.668750000000002</v>
      </c>
      <c r="D370" s="97">
        <v>1510</v>
      </c>
      <c r="E370" s="22">
        <v>1.46</v>
      </c>
      <c r="G370" s="48">
        <f t="shared" si="5"/>
        <v>1.46</v>
      </c>
    </row>
    <row r="371" spans="1:7" x14ac:dyDescent="0.2">
      <c r="A371" s="11">
        <v>42735</v>
      </c>
      <c r="B371" s="106">
        <v>494.53125</v>
      </c>
      <c r="C371" s="132">
        <v>8.1604166666666682</v>
      </c>
      <c r="D371" s="100">
        <v>1521.25</v>
      </c>
      <c r="E371" s="111">
        <v>0.91900000000000004</v>
      </c>
      <c r="G371" s="48">
        <f t="shared" si="5"/>
        <v>0.91900000000000004</v>
      </c>
    </row>
    <row r="372" spans="1:7" ht="15" x14ac:dyDescent="0.25">
      <c r="A372" s="134" t="s">
        <v>81</v>
      </c>
      <c r="B372" s="136"/>
      <c r="C372" s="135"/>
      <c r="D372" s="136"/>
      <c r="E372" s="213"/>
    </row>
    <row r="373" spans="1:7" ht="15" x14ac:dyDescent="0.25">
      <c r="A373" s="20" t="s">
        <v>198</v>
      </c>
      <c r="B373" s="136"/>
      <c r="C373" s="135"/>
      <c r="D373" s="136"/>
      <c r="E373" s="213"/>
    </row>
    <row r="374" spans="1:7" ht="15" x14ac:dyDescent="0.25">
      <c r="A374" s="19" t="s">
        <v>203</v>
      </c>
      <c r="C374" s="87"/>
    </row>
    <row r="375" spans="1:7" x14ac:dyDescent="0.2">
      <c r="A375" s="50"/>
      <c r="C375" s="87"/>
    </row>
    <row r="376" spans="1:7" ht="15" x14ac:dyDescent="0.25">
      <c r="A376" s="6" t="s">
        <v>336</v>
      </c>
      <c r="C376" s="87"/>
    </row>
    <row r="377" spans="1:7" ht="60" customHeight="1" x14ac:dyDescent="0.2">
      <c r="A377" s="118" t="s">
        <v>67</v>
      </c>
      <c r="B377" s="93" t="s">
        <v>82</v>
      </c>
      <c r="C377" s="52" t="s">
        <v>83</v>
      </c>
      <c r="D377" s="93" t="s">
        <v>144</v>
      </c>
      <c r="E377" s="93" t="s">
        <v>145</v>
      </c>
    </row>
    <row r="378" spans="1:7" ht="15" customHeight="1" x14ac:dyDescent="0.2">
      <c r="A378" s="118" t="s">
        <v>71</v>
      </c>
      <c r="B378" s="93" t="s">
        <v>73</v>
      </c>
      <c r="C378" s="52" t="s">
        <v>73</v>
      </c>
      <c r="D378" s="93" t="s">
        <v>73</v>
      </c>
      <c r="E378" s="93" t="s">
        <v>73</v>
      </c>
    </row>
    <row r="379" spans="1:7" ht="15" x14ac:dyDescent="0.2">
      <c r="A379" s="118" t="s">
        <v>74</v>
      </c>
      <c r="B379" s="133" t="s">
        <v>87</v>
      </c>
      <c r="C379" s="52" t="s">
        <v>76</v>
      </c>
      <c r="D379" s="93" t="s">
        <v>77</v>
      </c>
      <c r="E379" s="212" t="s">
        <v>143</v>
      </c>
    </row>
    <row r="380" spans="1:7" x14ac:dyDescent="0.2">
      <c r="A380" s="41">
        <v>42370</v>
      </c>
      <c r="B380" s="95">
        <f>ROUND(SUM(B6:B36)*1.9835,-1)</f>
        <v>69800</v>
      </c>
      <c r="C380" s="131">
        <f>SUBTOTAL(1,C6:C36)</f>
        <v>10.358064516129035</v>
      </c>
      <c r="D380" s="95">
        <f>SUBTOTAL(1,D6:D36)</f>
        <v>1035.5806451612902</v>
      </c>
      <c r="E380" s="165">
        <f>SUBTOTAL(1,G6:G36)</f>
        <v>0.68170967741935495</v>
      </c>
    </row>
    <row r="381" spans="1:7" x14ac:dyDescent="0.2">
      <c r="A381" s="16">
        <v>42401</v>
      </c>
      <c r="B381" s="96">
        <f>ROUND(SUM(B37:B65)*1.9835,-1)</f>
        <v>36010</v>
      </c>
      <c r="C381" s="129">
        <f>SUBTOTAL(1,C37:C65)</f>
        <v>13.624137931034486</v>
      </c>
      <c r="D381" s="96">
        <f>SUBTOTAL(1,D37:D65)</f>
        <v>1380.6896551724137</v>
      </c>
      <c r="E381" s="166">
        <f>SUBTOTAL(1,G37:G65)</f>
        <v>1.0890000000000002</v>
      </c>
    </row>
    <row r="382" spans="1:7" x14ac:dyDescent="0.2">
      <c r="A382" s="16">
        <v>42430</v>
      </c>
      <c r="B382" s="96">
        <f>ROUND(SUM(B66:B96)*1.9835,-1)</f>
        <v>91540</v>
      </c>
      <c r="C382" s="129">
        <f>SUBTOTAL(1,C66:C96)</f>
        <v>16.948387096774194</v>
      </c>
      <c r="D382" s="96">
        <f>SUBTOTAL(1,D66:D96)</f>
        <v>1052.3548387096773</v>
      </c>
      <c r="E382" s="166">
        <f>SUBTOTAL(1,G66:G96)</f>
        <v>0.57584999999999986</v>
      </c>
    </row>
    <row r="383" spans="1:7" x14ac:dyDescent="0.2">
      <c r="A383" s="16">
        <v>42461</v>
      </c>
      <c r="B383" s="96">
        <f>ROUND(SUM(B97:B126)*1.9835,-1)</f>
        <v>34140</v>
      </c>
      <c r="C383" s="129">
        <f>SUBTOTAL(1,C97:C126)</f>
        <v>20.20333333333333</v>
      </c>
      <c r="D383" s="96">
        <f>SUBTOTAL(1,D97:D126)</f>
        <v>1774</v>
      </c>
      <c r="E383" s="166">
        <f>SUBTOTAL(1,G97:G126)</f>
        <v>0.60180000000000033</v>
      </c>
    </row>
    <row r="384" spans="1:7" x14ac:dyDescent="0.2">
      <c r="A384" s="16">
        <v>42491</v>
      </c>
      <c r="B384" s="96">
        <f>ROUND(SUM(B127:B157)*1.9835,-1)</f>
        <v>19030</v>
      </c>
      <c r="C384" s="129">
        <f>SUBTOTAL(1,C127:C157)</f>
        <v>22.57096774193549</v>
      </c>
      <c r="D384" s="96">
        <f>SUBTOTAL(1,D127:D157)</f>
        <v>1804.516129032258</v>
      </c>
      <c r="E384" s="166">
        <f>SUBTOTAL(1,G127:G157)</f>
        <v>0.77661290322580678</v>
      </c>
    </row>
    <row r="385" spans="1:5" x14ac:dyDescent="0.2">
      <c r="A385" s="16">
        <v>42522</v>
      </c>
      <c r="B385" s="96">
        <f>ROUND(SUM(B158:B187)*1.9835,-1)</f>
        <v>10450</v>
      </c>
      <c r="C385" s="129">
        <f>SUBTOTAL(1,C158:C187)</f>
        <v>25.204201388888887</v>
      </c>
      <c r="D385" s="96">
        <f>SUBTOTAL(1,D158:D187)</f>
        <v>1504.291666666667</v>
      </c>
      <c r="E385" s="166">
        <f>SUBTOTAL(1,G158:G187)</f>
        <v>0.41196666666666698</v>
      </c>
    </row>
    <row r="386" spans="1:5" x14ac:dyDescent="0.2">
      <c r="A386" s="16">
        <v>42552</v>
      </c>
      <c r="B386" s="96">
        <f>ROUND(SUM(B188:B218)*1.9835,-1)</f>
        <v>6540</v>
      </c>
      <c r="C386" s="129">
        <f>SUBTOTAL(1,C188:C218)</f>
        <v>25.823499342255772</v>
      </c>
      <c r="D386" s="96">
        <f>SUBTOTAL(1,D188:D218)</f>
        <v>1448.6770508151235</v>
      </c>
      <c r="E386" s="166">
        <f>SUBTOTAL(1,G188:G218)</f>
        <v>0.42565384615384638</v>
      </c>
    </row>
    <row r="387" spans="1:5" x14ac:dyDescent="0.2">
      <c r="A387" s="16">
        <v>42583</v>
      </c>
      <c r="B387" s="96">
        <f>ROUND(SUM(B219:B249)*1.9835,-1)</f>
        <v>6370</v>
      </c>
      <c r="C387" s="129">
        <f>SUBTOTAL(1,C219:C249)</f>
        <v>24.15371411004347</v>
      </c>
      <c r="D387" s="96">
        <f>SUBTOTAL(1,D219:D249)</f>
        <v>1397.8416695264241</v>
      </c>
      <c r="E387" s="166">
        <f>SUBTOTAL(1,G219:G249)</f>
        <v>0.44760000000000005</v>
      </c>
    </row>
    <row r="388" spans="1:5" x14ac:dyDescent="0.2">
      <c r="A388" s="16">
        <v>42614</v>
      </c>
      <c r="B388" s="96">
        <f>ROUND(SUM(B250:B279)*1.9835,-1)</f>
        <v>6690</v>
      </c>
      <c r="C388" s="129">
        <f>SUBTOTAL(1,C250:C279)</f>
        <v>21.271284722222223</v>
      </c>
      <c r="D388" s="96">
        <f>SUBTOTAL(1,D250:D279)</f>
        <v>1479.5590277777776</v>
      </c>
      <c r="E388" s="166">
        <f>SUBTOTAL(1,G250:G279)</f>
        <v>0.43450000000000005</v>
      </c>
    </row>
    <row r="389" spans="1:5" x14ac:dyDescent="0.2">
      <c r="A389" s="16">
        <v>42644</v>
      </c>
      <c r="B389" s="96">
        <f>ROUND(SUM(B280:B310)*1.9835,-1)</f>
        <v>23000</v>
      </c>
      <c r="C389" s="129">
        <f>SUBTOTAL(1,C280:C310)</f>
        <v>18.054532715625715</v>
      </c>
      <c r="D389" s="96">
        <f>SUBTOTAL(1,D280:D310)</f>
        <v>1051.2463490604578</v>
      </c>
      <c r="E389" s="166">
        <f>SUBTOTAL(1,G280:G310)</f>
        <v>0.43993548387096815</v>
      </c>
    </row>
    <row r="390" spans="1:5" x14ac:dyDescent="0.2">
      <c r="A390" s="16">
        <v>42675</v>
      </c>
      <c r="B390" s="96">
        <f>ROUND(SUM(B311:B340)*1.9835,-1)</f>
        <v>31180</v>
      </c>
      <c r="C390" s="129">
        <f>SUBTOTAL(1,C311:C340)</f>
        <v>15.084383333333333</v>
      </c>
      <c r="D390" s="96">
        <f>SUBTOTAL(1,D311:D340)</f>
        <v>1136.2851944444446</v>
      </c>
      <c r="E390" s="166">
        <f>SUBTOTAL(1,G311:G340)</f>
        <v>0.41136842105263155</v>
      </c>
    </row>
    <row r="391" spans="1:5" x14ac:dyDescent="0.2">
      <c r="A391" s="120">
        <v>42705</v>
      </c>
      <c r="B391" s="99">
        <f>ROUND(SUM(B341:B371)*1.9835,-1)</f>
        <v>33130</v>
      </c>
      <c r="C391" s="132">
        <f>SUBTOTAL(1,C341:C371)</f>
        <v>9.6397820864790678</v>
      </c>
      <c r="D391" s="99">
        <f>SUBTOTAL(1,D341:D371)</f>
        <v>1316.2635838480896</v>
      </c>
      <c r="E391" s="249">
        <f>SUBTOTAL(1,G341:G371)</f>
        <v>0.61211111111111105</v>
      </c>
    </row>
    <row r="392" spans="1:5" ht="15" x14ac:dyDescent="0.25">
      <c r="A392" s="6" t="s">
        <v>81</v>
      </c>
      <c r="C392" s="50"/>
      <c r="E392" s="128"/>
    </row>
    <row r="393" spans="1:5" ht="15" x14ac:dyDescent="0.25">
      <c r="A393" s="6"/>
    </row>
  </sheetData>
  <hyperlinks>
    <hyperlink ref="A374" r:id="rId1" xr:uid="{00000000-0004-0000-1B00-000000000000}"/>
  </hyperlinks>
  <pageMargins left="0.7" right="0.7" top="0.75" bottom="0.75" header="0.3" footer="0.3"/>
  <pageSetup scale="87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G139"/>
  <sheetViews>
    <sheetView topLeftCell="A31" workbookViewId="0">
      <selection activeCell="H4" sqref="H4"/>
    </sheetView>
  </sheetViews>
  <sheetFormatPr defaultRowHeight="14.25" x14ac:dyDescent="0.2"/>
  <cols>
    <col min="1" max="1" width="17.42578125" style="3" customWidth="1"/>
    <col min="2" max="2" width="121.7109375" style="3" customWidth="1"/>
    <col min="3" max="5" width="9.140625" style="3"/>
    <col min="6" max="6" width="25.7109375" style="3" customWidth="1"/>
    <col min="7" max="7" width="9.140625" style="119"/>
    <col min="8" max="16384" width="9.140625" style="3"/>
  </cols>
  <sheetData>
    <row r="1" spans="1:7" x14ac:dyDescent="0.2">
      <c r="A1" s="468"/>
      <c r="B1" s="472"/>
      <c r="C1" s="468"/>
      <c r="D1" s="468"/>
      <c r="E1" s="468"/>
      <c r="F1" s="468"/>
    </row>
    <row r="2" spans="1:7" ht="20.25" x14ac:dyDescent="0.2">
      <c r="A2" s="468"/>
      <c r="B2" s="4" t="s">
        <v>14</v>
      </c>
      <c r="C2" s="468"/>
      <c r="D2" s="468"/>
      <c r="E2" s="468"/>
      <c r="F2" s="468"/>
    </row>
    <row r="3" spans="1:7" ht="20.25" x14ac:dyDescent="0.2">
      <c r="A3" s="468"/>
      <c r="B3" s="4" t="s">
        <v>15</v>
      </c>
      <c r="C3" s="468"/>
      <c r="D3" s="468"/>
      <c r="E3" s="468"/>
      <c r="F3" s="468"/>
    </row>
    <row r="4" spans="1:7" x14ac:dyDescent="0.2">
      <c r="A4" s="469"/>
      <c r="B4" s="469"/>
      <c r="C4" s="468"/>
      <c r="D4" s="468"/>
      <c r="E4" s="468"/>
      <c r="F4" s="468"/>
    </row>
    <row r="5" spans="1:7" ht="20.25" x14ac:dyDescent="0.2">
      <c r="A5" s="431" t="s">
        <v>61</v>
      </c>
      <c r="B5" s="431"/>
      <c r="C5" s="468"/>
      <c r="D5" s="468"/>
      <c r="E5" s="468"/>
      <c r="F5" s="468"/>
    </row>
    <row r="6" spans="1:7" ht="20.25" x14ac:dyDescent="0.3">
      <c r="A6" s="414"/>
      <c r="B6" s="414"/>
      <c r="C6" s="468"/>
      <c r="D6" s="468"/>
      <c r="E6" s="468"/>
      <c r="F6" s="468"/>
    </row>
    <row r="7" spans="1:7" ht="20.25" x14ac:dyDescent="0.3">
      <c r="A7" s="414" t="s">
        <v>41</v>
      </c>
      <c r="B7" s="414" t="s">
        <v>60</v>
      </c>
      <c r="C7" s="468"/>
      <c r="D7" s="468"/>
      <c r="E7" s="468"/>
      <c r="F7" s="468"/>
    </row>
    <row r="8" spans="1:7" ht="20.25" x14ac:dyDescent="0.3">
      <c r="A8" s="414" t="s">
        <v>42</v>
      </c>
      <c r="B8" s="414" t="s">
        <v>43</v>
      </c>
      <c r="C8" s="468"/>
      <c r="D8" s="468"/>
      <c r="E8" s="468"/>
      <c r="F8" s="468"/>
    </row>
    <row r="9" spans="1:7" ht="20.25" x14ac:dyDescent="0.3">
      <c r="A9" s="414"/>
      <c r="B9" s="414"/>
      <c r="C9" s="468"/>
      <c r="D9" s="468"/>
      <c r="E9" s="468"/>
      <c r="F9" s="468"/>
    </row>
    <row r="10" spans="1:7" ht="20.25" x14ac:dyDescent="0.3">
      <c r="A10" s="414" t="s">
        <v>16</v>
      </c>
      <c r="B10" s="414" t="s">
        <v>44</v>
      </c>
      <c r="C10" s="468"/>
      <c r="D10" s="468"/>
      <c r="E10" s="468"/>
      <c r="F10" s="468"/>
    </row>
    <row r="11" spans="1:7" ht="20.25" x14ac:dyDescent="0.3">
      <c r="A11" s="414" t="s">
        <v>17</v>
      </c>
      <c r="B11" s="414" t="s">
        <v>62</v>
      </c>
      <c r="C11" s="468"/>
      <c r="D11" s="468"/>
      <c r="E11" s="468"/>
      <c r="F11" s="468"/>
    </row>
    <row r="12" spans="1:7" ht="20.25" x14ac:dyDescent="0.3">
      <c r="A12" s="414" t="s">
        <v>18</v>
      </c>
      <c r="B12" s="414" t="s">
        <v>63</v>
      </c>
      <c r="C12" s="468"/>
      <c r="D12" s="468"/>
      <c r="E12" s="468"/>
      <c r="F12" s="468"/>
    </row>
    <row r="13" spans="1:7" ht="20.25" x14ac:dyDescent="0.3">
      <c r="A13" s="414" t="s">
        <v>19</v>
      </c>
      <c r="B13" s="414" t="s">
        <v>62</v>
      </c>
      <c r="C13" s="468"/>
      <c r="D13" s="468"/>
      <c r="E13" s="468"/>
      <c r="F13" s="468"/>
    </row>
    <row r="14" spans="1:7" ht="20.25" x14ac:dyDescent="0.3">
      <c r="A14" s="414" t="s">
        <v>20</v>
      </c>
      <c r="B14" s="414" t="s">
        <v>45</v>
      </c>
      <c r="C14" s="468"/>
      <c r="D14" s="468"/>
      <c r="E14" s="468"/>
      <c r="F14" s="468"/>
    </row>
    <row r="15" spans="1:7" s="50" customFormat="1" ht="20.25" x14ac:dyDescent="0.3">
      <c r="A15" s="414" t="s">
        <v>338</v>
      </c>
      <c r="B15" s="414" t="s">
        <v>337</v>
      </c>
      <c r="C15" s="468"/>
      <c r="D15" s="468"/>
      <c r="E15" s="468"/>
      <c r="F15" s="468"/>
      <c r="G15" s="252"/>
    </row>
    <row r="16" spans="1:7" ht="20.25" x14ac:dyDescent="0.3">
      <c r="A16" s="414" t="s">
        <v>21</v>
      </c>
      <c r="B16" s="414" t="s">
        <v>46</v>
      </c>
      <c r="C16" s="468"/>
      <c r="D16" s="468"/>
      <c r="E16" s="468"/>
      <c r="F16" s="468"/>
    </row>
    <row r="17" spans="1:7" ht="20.25" x14ac:dyDescent="0.3">
      <c r="A17" s="414" t="s">
        <v>22</v>
      </c>
      <c r="B17" s="414" t="s">
        <v>62</v>
      </c>
      <c r="C17" s="468"/>
      <c r="D17" s="468"/>
      <c r="E17" s="468"/>
      <c r="F17" s="468"/>
    </row>
    <row r="18" spans="1:7" ht="20.25" x14ac:dyDescent="0.3">
      <c r="A18" s="414" t="s">
        <v>23</v>
      </c>
      <c r="B18" s="414" t="s">
        <v>47</v>
      </c>
      <c r="C18" s="468"/>
      <c r="D18" s="468"/>
      <c r="E18" s="468"/>
      <c r="F18" s="468"/>
    </row>
    <row r="19" spans="1:7" s="50" customFormat="1" ht="20.25" x14ac:dyDescent="0.3">
      <c r="A19" s="414" t="s">
        <v>339</v>
      </c>
      <c r="B19" s="414" t="s">
        <v>340</v>
      </c>
      <c r="C19" s="468"/>
      <c r="D19" s="468"/>
      <c r="E19" s="468"/>
      <c r="F19" s="468"/>
      <c r="G19" s="252"/>
    </row>
    <row r="20" spans="1:7" ht="20.25" x14ac:dyDescent="0.3">
      <c r="A20" s="414" t="s">
        <v>345</v>
      </c>
      <c r="B20" s="414" t="s">
        <v>48</v>
      </c>
      <c r="C20" s="468"/>
      <c r="D20" s="468"/>
      <c r="E20" s="468"/>
      <c r="F20" s="468"/>
    </row>
    <row r="21" spans="1:7" s="50" customFormat="1" ht="20.25" x14ac:dyDescent="0.3">
      <c r="A21" s="414" t="s">
        <v>341</v>
      </c>
      <c r="B21" s="414" t="s">
        <v>342</v>
      </c>
      <c r="C21" s="468"/>
      <c r="D21" s="468"/>
      <c r="E21" s="468"/>
      <c r="F21" s="468"/>
      <c r="G21" s="252"/>
    </row>
    <row r="22" spans="1:7" ht="20.25" x14ac:dyDescent="0.3">
      <c r="A22" s="414" t="s">
        <v>24</v>
      </c>
      <c r="B22" s="414" t="s">
        <v>49</v>
      </c>
      <c r="C22" s="468"/>
      <c r="D22" s="468"/>
      <c r="E22" s="468"/>
      <c r="F22" s="468"/>
    </row>
    <row r="23" spans="1:7" ht="20.25" x14ac:dyDescent="0.3">
      <c r="A23" s="414" t="s">
        <v>25</v>
      </c>
      <c r="B23" s="414" t="s">
        <v>50</v>
      </c>
      <c r="C23" s="468"/>
      <c r="D23" s="468"/>
      <c r="E23" s="468"/>
      <c r="F23" s="468"/>
    </row>
    <row r="24" spans="1:7" ht="20.25" x14ac:dyDescent="0.3">
      <c r="A24" s="414" t="s">
        <v>26</v>
      </c>
      <c r="B24" s="414" t="s">
        <v>62</v>
      </c>
      <c r="C24" s="468"/>
      <c r="D24" s="468"/>
      <c r="E24" s="468"/>
      <c r="F24" s="468"/>
    </row>
    <row r="25" spans="1:7" ht="20.25" x14ac:dyDescent="0.3">
      <c r="A25" s="414" t="s">
        <v>27</v>
      </c>
      <c r="B25" s="414" t="s">
        <v>51</v>
      </c>
      <c r="C25" s="468"/>
      <c r="D25" s="468"/>
      <c r="E25" s="468"/>
      <c r="F25" s="468"/>
    </row>
    <row r="26" spans="1:7" ht="20.25" x14ac:dyDescent="0.3">
      <c r="A26" s="414" t="s">
        <v>28</v>
      </c>
      <c r="B26" s="414" t="s">
        <v>52</v>
      </c>
      <c r="C26" s="468"/>
      <c r="D26" s="468"/>
      <c r="E26" s="468"/>
      <c r="F26" s="468"/>
    </row>
    <row r="27" spans="1:7" ht="20.25" x14ac:dyDescent="0.3">
      <c r="A27" s="414" t="s">
        <v>29</v>
      </c>
      <c r="B27" s="414" t="s">
        <v>53</v>
      </c>
      <c r="C27" s="468"/>
      <c r="D27" s="468"/>
      <c r="E27" s="468"/>
      <c r="F27" s="468"/>
    </row>
    <row r="28" spans="1:7" ht="20.25" x14ac:dyDescent="0.3">
      <c r="A28" s="414" t="s">
        <v>30</v>
      </c>
      <c r="B28" s="414" t="s">
        <v>54</v>
      </c>
      <c r="C28" s="468"/>
      <c r="D28" s="468"/>
      <c r="E28" s="468"/>
      <c r="F28" s="468"/>
    </row>
    <row r="29" spans="1:7" ht="20.25" x14ac:dyDescent="0.3">
      <c r="A29" s="414" t="s">
        <v>31</v>
      </c>
      <c r="B29" s="414" t="s">
        <v>62</v>
      </c>
      <c r="C29" s="468"/>
      <c r="D29" s="468"/>
      <c r="E29" s="468"/>
      <c r="F29" s="468"/>
    </row>
    <row r="30" spans="1:7" ht="20.25" x14ac:dyDescent="0.3">
      <c r="A30" s="414" t="s">
        <v>32</v>
      </c>
      <c r="B30" s="414" t="s">
        <v>55</v>
      </c>
      <c r="C30" s="468"/>
      <c r="D30" s="468"/>
      <c r="E30" s="468"/>
      <c r="F30" s="468"/>
    </row>
    <row r="31" spans="1:7" ht="20.25" x14ac:dyDescent="0.3">
      <c r="A31" s="414" t="s">
        <v>33</v>
      </c>
      <c r="B31" s="414" t="s">
        <v>56</v>
      </c>
      <c r="C31" s="468"/>
      <c r="D31" s="468"/>
      <c r="E31" s="468"/>
      <c r="F31" s="468"/>
    </row>
    <row r="32" spans="1:7" ht="20.25" x14ac:dyDescent="0.3">
      <c r="A32" s="414" t="s">
        <v>34</v>
      </c>
      <c r="B32" s="414" t="s">
        <v>62</v>
      </c>
      <c r="C32" s="468"/>
      <c r="D32" s="468"/>
      <c r="E32" s="468"/>
      <c r="F32" s="468"/>
    </row>
    <row r="33" spans="1:7" ht="20.25" x14ac:dyDescent="0.3">
      <c r="A33" s="414" t="s">
        <v>64</v>
      </c>
      <c r="B33" s="414" t="s">
        <v>65</v>
      </c>
      <c r="C33" s="468"/>
      <c r="D33" s="468"/>
      <c r="E33" s="468"/>
      <c r="F33" s="468"/>
    </row>
    <row r="34" spans="1:7" ht="20.25" x14ac:dyDescent="0.3">
      <c r="A34" s="414" t="s">
        <v>35</v>
      </c>
      <c r="B34" s="414" t="s">
        <v>57</v>
      </c>
      <c r="C34" s="468"/>
      <c r="D34" s="468"/>
      <c r="E34" s="468"/>
      <c r="F34" s="468"/>
    </row>
    <row r="35" spans="1:7" ht="20.25" x14ac:dyDescent="0.3">
      <c r="A35" s="414" t="s">
        <v>36</v>
      </c>
      <c r="B35" s="414" t="s">
        <v>62</v>
      </c>
      <c r="C35" s="468"/>
      <c r="D35" s="468"/>
      <c r="E35" s="468"/>
      <c r="F35" s="468"/>
    </row>
    <row r="36" spans="1:7" ht="20.25" x14ac:dyDescent="0.3">
      <c r="A36" s="414" t="s">
        <v>37</v>
      </c>
      <c r="B36" s="414" t="s">
        <v>58</v>
      </c>
      <c r="C36" s="468"/>
      <c r="D36" s="468"/>
      <c r="E36" s="468"/>
      <c r="F36" s="468"/>
    </row>
    <row r="37" spans="1:7" s="50" customFormat="1" ht="20.25" x14ac:dyDescent="0.3">
      <c r="A37" s="414" t="s">
        <v>343</v>
      </c>
      <c r="B37" s="470" t="s">
        <v>344</v>
      </c>
      <c r="C37" s="468"/>
      <c r="D37" s="468"/>
      <c r="E37" s="468"/>
      <c r="F37" s="468"/>
      <c r="G37" s="252"/>
    </row>
    <row r="38" spans="1:7" s="84" customFormat="1" ht="19.5" customHeight="1" x14ac:dyDescent="0.3">
      <c r="A38" s="471" t="s">
        <v>38</v>
      </c>
      <c r="B38" s="471" t="s">
        <v>218</v>
      </c>
      <c r="C38" s="468"/>
      <c r="D38" s="468"/>
      <c r="E38" s="468"/>
      <c r="F38" s="468"/>
      <c r="G38" s="119"/>
    </row>
    <row r="39" spans="1:7" s="50" customFormat="1" ht="20.25" x14ac:dyDescent="0.3">
      <c r="A39" s="471" t="s">
        <v>350</v>
      </c>
      <c r="B39" s="471" t="s">
        <v>219</v>
      </c>
      <c r="C39" s="468"/>
      <c r="D39" s="468"/>
      <c r="E39" s="468"/>
      <c r="F39" s="468"/>
      <c r="G39" s="119"/>
    </row>
    <row r="40" spans="1:7" s="50" customFormat="1" ht="20.25" x14ac:dyDescent="0.3">
      <c r="A40" s="471" t="s">
        <v>39</v>
      </c>
      <c r="B40" s="471" t="s">
        <v>220</v>
      </c>
      <c r="C40" s="468"/>
      <c r="D40" s="468"/>
      <c r="E40" s="468"/>
      <c r="F40" s="468"/>
      <c r="G40" s="119"/>
    </row>
    <row r="41" spans="1:7" ht="20.25" x14ac:dyDescent="0.3">
      <c r="A41" s="414" t="s">
        <v>40</v>
      </c>
      <c r="B41" s="414" t="s">
        <v>59</v>
      </c>
      <c r="C41" s="468"/>
      <c r="D41" s="468"/>
      <c r="E41" s="468"/>
      <c r="F41" s="468"/>
    </row>
    <row r="42" spans="1:7" x14ac:dyDescent="0.2">
      <c r="A42" s="2"/>
      <c r="B42" s="2"/>
      <c r="C42" s="2"/>
      <c r="D42" s="2"/>
      <c r="E42" s="2"/>
      <c r="F42" s="2"/>
    </row>
    <row r="43" spans="1:7" x14ac:dyDescent="0.2">
      <c r="A43" s="2"/>
      <c r="B43" s="2"/>
      <c r="C43" s="2"/>
      <c r="D43" s="2"/>
      <c r="E43" s="2"/>
      <c r="F43" s="2"/>
    </row>
    <row r="44" spans="1:7" x14ac:dyDescent="0.2">
      <c r="A44" s="2"/>
      <c r="B44" s="2"/>
      <c r="C44" s="2"/>
      <c r="D44" s="2"/>
      <c r="E44" s="2"/>
      <c r="F44" s="2"/>
    </row>
    <row r="45" spans="1:7" x14ac:dyDescent="0.2">
      <c r="A45" s="2"/>
      <c r="B45" s="2"/>
      <c r="C45" s="2"/>
      <c r="D45" s="2"/>
      <c r="E45" s="2"/>
      <c r="F45" s="2"/>
    </row>
    <row r="46" spans="1:7" x14ac:dyDescent="0.2">
      <c r="A46" s="2"/>
      <c r="B46" s="2"/>
      <c r="C46" s="2"/>
      <c r="D46" s="2"/>
      <c r="E46" s="2"/>
      <c r="F46" s="2"/>
    </row>
    <row r="47" spans="1:7" x14ac:dyDescent="0.2">
      <c r="A47" s="2"/>
      <c r="B47" s="2"/>
      <c r="C47" s="2"/>
      <c r="D47" s="2"/>
      <c r="E47" s="2"/>
      <c r="F47" s="2"/>
    </row>
    <row r="48" spans="1:7" x14ac:dyDescent="0.2">
      <c r="A48" s="2"/>
      <c r="B48" s="2"/>
      <c r="C48" s="2"/>
      <c r="D48" s="2"/>
      <c r="E48" s="2"/>
      <c r="F48" s="2"/>
    </row>
    <row r="49" spans="1:6" x14ac:dyDescent="0.2">
      <c r="A49" s="2"/>
      <c r="B49" s="2"/>
      <c r="C49" s="2"/>
      <c r="D49" s="2"/>
      <c r="E49" s="2"/>
      <c r="F49" s="2"/>
    </row>
    <row r="50" spans="1:6" x14ac:dyDescent="0.2">
      <c r="A50" s="2"/>
      <c r="B50" s="2"/>
      <c r="C50" s="2"/>
      <c r="D50" s="2"/>
      <c r="E50" s="2"/>
      <c r="F50" s="2"/>
    </row>
    <row r="51" spans="1:6" x14ac:dyDescent="0.2">
      <c r="A51" s="2"/>
      <c r="B51" s="2"/>
      <c r="C51" s="2"/>
      <c r="D51" s="2"/>
      <c r="E51" s="2"/>
      <c r="F51" s="2"/>
    </row>
    <row r="52" spans="1:6" x14ac:dyDescent="0.2">
      <c r="A52" s="2"/>
      <c r="B52" s="2"/>
      <c r="C52" s="2"/>
      <c r="D52" s="2"/>
      <c r="E52" s="2"/>
      <c r="F52" s="2"/>
    </row>
    <row r="53" spans="1:6" x14ac:dyDescent="0.2">
      <c r="A53" s="2"/>
      <c r="B53" s="2"/>
      <c r="C53" s="2"/>
      <c r="D53" s="2"/>
      <c r="E53" s="2"/>
      <c r="F53" s="2"/>
    </row>
    <row r="54" spans="1:6" x14ac:dyDescent="0.2">
      <c r="A54" s="2"/>
      <c r="B54" s="2"/>
      <c r="C54" s="2"/>
      <c r="D54" s="2"/>
      <c r="E54" s="2"/>
      <c r="F54" s="2"/>
    </row>
    <row r="55" spans="1:6" x14ac:dyDescent="0.2">
      <c r="A55" s="2"/>
      <c r="B55" s="2"/>
      <c r="C55" s="2"/>
      <c r="D55" s="2"/>
      <c r="E55" s="2"/>
      <c r="F55" s="2"/>
    </row>
    <row r="56" spans="1:6" x14ac:dyDescent="0.2">
      <c r="A56" s="2"/>
      <c r="B56" s="2"/>
      <c r="C56" s="2"/>
      <c r="D56" s="2"/>
      <c r="E56" s="2"/>
      <c r="F56" s="2"/>
    </row>
    <row r="57" spans="1:6" x14ac:dyDescent="0.2">
      <c r="A57" s="2"/>
      <c r="B57" s="2"/>
      <c r="C57" s="2"/>
      <c r="D57" s="2"/>
      <c r="E57" s="2"/>
      <c r="F57" s="2"/>
    </row>
    <row r="58" spans="1:6" x14ac:dyDescent="0.2">
      <c r="A58" s="2"/>
      <c r="B58" s="2"/>
      <c r="C58" s="2"/>
      <c r="D58" s="2"/>
      <c r="E58" s="2"/>
      <c r="F58" s="2"/>
    </row>
    <row r="59" spans="1:6" x14ac:dyDescent="0.2">
      <c r="A59" s="2"/>
      <c r="B59" s="2"/>
      <c r="C59" s="2"/>
      <c r="D59" s="2"/>
      <c r="E59" s="2"/>
      <c r="F59" s="2"/>
    </row>
    <row r="60" spans="1:6" x14ac:dyDescent="0.2">
      <c r="A60" s="2"/>
      <c r="B60" s="2"/>
      <c r="C60" s="2"/>
      <c r="D60" s="2"/>
      <c r="E60" s="2"/>
      <c r="F60" s="2"/>
    </row>
    <row r="61" spans="1:6" x14ac:dyDescent="0.2">
      <c r="A61" s="2"/>
      <c r="B61" s="2"/>
      <c r="C61" s="2"/>
      <c r="D61" s="2"/>
      <c r="E61" s="2"/>
      <c r="F61" s="2"/>
    </row>
    <row r="62" spans="1:6" x14ac:dyDescent="0.2">
      <c r="A62" s="2"/>
      <c r="B62" s="2"/>
      <c r="C62" s="2"/>
      <c r="D62" s="2"/>
      <c r="E62" s="2"/>
      <c r="F62" s="2"/>
    </row>
    <row r="63" spans="1:6" x14ac:dyDescent="0.2">
      <c r="A63" s="2"/>
      <c r="B63" s="2"/>
      <c r="C63" s="2"/>
      <c r="D63" s="2"/>
      <c r="E63" s="2"/>
      <c r="F63" s="2"/>
    </row>
    <row r="64" spans="1:6" x14ac:dyDescent="0.2">
      <c r="A64" s="2"/>
      <c r="B64" s="2"/>
      <c r="C64" s="2"/>
      <c r="D64" s="2"/>
      <c r="E64" s="2"/>
      <c r="F64" s="2"/>
    </row>
    <row r="65" spans="1:6" x14ac:dyDescent="0.2">
      <c r="A65" s="2"/>
      <c r="B65" s="2"/>
      <c r="C65" s="2"/>
      <c r="D65" s="2"/>
      <c r="E65" s="2"/>
      <c r="F65" s="2"/>
    </row>
    <row r="66" spans="1:6" x14ac:dyDescent="0.2">
      <c r="A66" s="2"/>
      <c r="B66" s="2"/>
      <c r="C66" s="2"/>
      <c r="D66" s="2"/>
      <c r="E66" s="2"/>
      <c r="F66" s="2"/>
    </row>
    <row r="67" spans="1:6" x14ac:dyDescent="0.2">
      <c r="A67" s="2"/>
      <c r="B67" s="2"/>
      <c r="C67" s="2"/>
      <c r="D67" s="2"/>
      <c r="E67" s="2"/>
      <c r="F67" s="2"/>
    </row>
    <row r="68" spans="1:6" x14ac:dyDescent="0.2">
      <c r="A68" s="2"/>
      <c r="B68" s="2"/>
      <c r="C68" s="2"/>
      <c r="D68" s="2"/>
      <c r="E68" s="2"/>
      <c r="F68" s="2"/>
    </row>
    <row r="69" spans="1:6" x14ac:dyDescent="0.2">
      <c r="A69" s="2"/>
      <c r="B69" s="2"/>
      <c r="C69" s="2"/>
      <c r="D69" s="2"/>
      <c r="E69" s="2"/>
      <c r="F69" s="2"/>
    </row>
    <row r="70" spans="1:6" x14ac:dyDescent="0.2">
      <c r="A70" s="2"/>
      <c r="B70" s="2"/>
      <c r="C70" s="2"/>
      <c r="D70" s="2"/>
      <c r="E70" s="2"/>
      <c r="F70" s="2"/>
    </row>
    <row r="71" spans="1:6" x14ac:dyDescent="0.2">
      <c r="A71" s="2"/>
      <c r="B71" s="2"/>
      <c r="C71" s="2"/>
      <c r="D71" s="2"/>
      <c r="E71" s="2"/>
      <c r="F71" s="2"/>
    </row>
    <row r="72" spans="1:6" x14ac:dyDescent="0.2">
      <c r="A72" s="2"/>
      <c r="B72" s="2"/>
      <c r="C72" s="2"/>
      <c r="D72" s="2"/>
      <c r="E72" s="2"/>
      <c r="F72" s="2"/>
    </row>
    <row r="73" spans="1:6" x14ac:dyDescent="0.2">
      <c r="A73" s="2"/>
      <c r="B73" s="2"/>
      <c r="C73" s="2"/>
      <c r="D73" s="2"/>
      <c r="E73" s="2"/>
      <c r="F73" s="2"/>
    </row>
    <row r="74" spans="1:6" x14ac:dyDescent="0.2">
      <c r="A74" s="2"/>
      <c r="B74" s="2"/>
      <c r="C74" s="2"/>
      <c r="D74" s="2"/>
      <c r="E74" s="2"/>
      <c r="F74" s="2"/>
    </row>
    <row r="75" spans="1:6" x14ac:dyDescent="0.2">
      <c r="A75" s="2"/>
      <c r="B75" s="2"/>
      <c r="C75" s="2"/>
      <c r="D75" s="2"/>
      <c r="E75" s="2"/>
      <c r="F75" s="2"/>
    </row>
    <row r="76" spans="1:6" x14ac:dyDescent="0.2">
      <c r="A76" s="2"/>
      <c r="B76" s="2"/>
      <c r="C76" s="2"/>
      <c r="D76" s="2"/>
      <c r="E76" s="2"/>
      <c r="F76" s="2"/>
    </row>
    <row r="77" spans="1:6" x14ac:dyDescent="0.2">
      <c r="A77" s="2"/>
      <c r="B77" s="2"/>
      <c r="C77" s="2"/>
      <c r="D77" s="2"/>
      <c r="E77" s="2"/>
      <c r="F77" s="2"/>
    </row>
    <row r="78" spans="1:6" x14ac:dyDescent="0.2">
      <c r="A78" s="2"/>
      <c r="B78" s="2"/>
      <c r="C78" s="2"/>
      <c r="D78" s="2"/>
      <c r="E78" s="2"/>
      <c r="F78" s="2"/>
    </row>
    <row r="79" spans="1:6" x14ac:dyDescent="0.2">
      <c r="A79" s="2"/>
      <c r="B79" s="2"/>
      <c r="C79" s="2"/>
      <c r="D79" s="2"/>
      <c r="E79" s="2"/>
      <c r="F79" s="2"/>
    </row>
    <row r="80" spans="1:6" x14ac:dyDescent="0.2">
      <c r="A80" s="2"/>
      <c r="B80" s="2"/>
      <c r="C80" s="2"/>
      <c r="D80" s="2"/>
      <c r="E80" s="2"/>
      <c r="F80" s="2"/>
    </row>
    <row r="81" spans="1:6" x14ac:dyDescent="0.2">
      <c r="A81" s="2"/>
      <c r="B81" s="2"/>
      <c r="C81" s="2"/>
      <c r="D81" s="2"/>
      <c r="E81" s="2"/>
      <c r="F81" s="2"/>
    </row>
    <row r="82" spans="1:6" x14ac:dyDescent="0.2">
      <c r="A82" s="2"/>
      <c r="B82" s="2"/>
      <c r="C82" s="2"/>
      <c r="D82" s="2"/>
      <c r="E82" s="2"/>
      <c r="F82" s="2"/>
    </row>
    <row r="83" spans="1:6" x14ac:dyDescent="0.2">
      <c r="A83" s="2"/>
      <c r="B83" s="2"/>
      <c r="C83" s="2"/>
      <c r="D83" s="2"/>
      <c r="E83" s="2"/>
      <c r="F83" s="2"/>
    </row>
    <row r="84" spans="1:6" x14ac:dyDescent="0.2">
      <c r="A84" s="2"/>
      <c r="B84" s="2"/>
      <c r="C84" s="2"/>
      <c r="D84" s="2"/>
      <c r="E84" s="2"/>
      <c r="F84" s="2"/>
    </row>
    <row r="85" spans="1:6" x14ac:dyDescent="0.2">
      <c r="A85" s="2"/>
      <c r="B85" s="2"/>
      <c r="C85" s="2"/>
      <c r="D85" s="2"/>
      <c r="E85" s="2"/>
      <c r="F85" s="2"/>
    </row>
    <row r="86" spans="1:6" x14ac:dyDescent="0.2">
      <c r="A86" s="2"/>
      <c r="B86" s="2"/>
      <c r="C86" s="2"/>
      <c r="D86" s="2"/>
      <c r="E86" s="2"/>
      <c r="F86" s="2"/>
    </row>
    <row r="87" spans="1:6" x14ac:dyDescent="0.2">
      <c r="A87" s="2"/>
      <c r="B87" s="2"/>
      <c r="C87" s="2"/>
      <c r="D87" s="2"/>
      <c r="E87" s="2"/>
      <c r="F87" s="2"/>
    </row>
    <row r="88" spans="1:6" x14ac:dyDescent="0.2">
      <c r="A88" s="2"/>
      <c r="B88" s="2"/>
      <c r="C88" s="2"/>
      <c r="D88" s="2"/>
      <c r="E88" s="2"/>
      <c r="F88" s="2"/>
    </row>
    <row r="89" spans="1:6" x14ac:dyDescent="0.2">
      <c r="A89" s="2"/>
      <c r="B89" s="2"/>
      <c r="C89" s="2"/>
      <c r="D89" s="2"/>
      <c r="E89" s="2"/>
      <c r="F89" s="2"/>
    </row>
    <row r="90" spans="1:6" x14ac:dyDescent="0.2">
      <c r="A90" s="2"/>
      <c r="B90" s="2"/>
      <c r="C90" s="2"/>
      <c r="D90" s="2"/>
      <c r="E90" s="2"/>
      <c r="F90" s="2"/>
    </row>
    <row r="91" spans="1:6" x14ac:dyDescent="0.2">
      <c r="A91" s="2"/>
      <c r="B91" s="2"/>
      <c r="C91" s="2"/>
      <c r="D91" s="2"/>
      <c r="E91" s="2"/>
      <c r="F91" s="2"/>
    </row>
    <row r="92" spans="1:6" x14ac:dyDescent="0.2">
      <c r="A92" s="2"/>
      <c r="B92" s="2"/>
      <c r="C92" s="2"/>
      <c r="D92" s="2"/>
      <c r="E92" s="2"/>
      <c r="F92" s="2"/>
    </row>
    <row r="93" spans="1:6" x14ac:dyDescent="0.2">
      <c r="A93" s="2"/>
      <c r="B93" s="2"/>
      <c r="C93" s="2"/>
      <c r="D93" s="2"/>
      <c r="E93" s="2"/>
      <c r="F93" s="2"/>
    </row>
    <row r="94" spans="1:6" x14ac:dyDescent="0.2">
      <c r="A94" s="2"/>
      <c r="B94" s="2"/>
      <c r="C94" s="2"/>
      <c r="D94" s="2"/>
      <c r="E94" s="2"/>
      <c r="F94" s="2"/>
    </row>
    <row r="95" spans="1:6" x14ac:dyDescent="0.2">
      <c r="A95" s="2"/>
      <c r="B95" s="2"/>
      <c r="C95" s="2"/>
      <c r="D95" s="2"/>
      <c r="E95" s="2"/>
      <c r="F95" s="2"/>
    </row>
    <row r="96" spans="1:6" x14ac:dyDescent="0.2">
      <c r="A96" s="2"/>
      <c r="B96" s="2"/>
      <c r="C96" s="2"/>
      <c r="D96" s="2"/>
      <c r="E96" s="2"/>
      <c r="F96" s="2"/>
    </row>
    <row r="97" spans="1:6" x14ac:dyDescent="0.2">
      <c r="A97" s="2"/>
      <c r="B97" s="2"/>
      <c r="C97" s="2"/>
      <c r="D97" s="2"/>
      <c r="E97" s="2"/>
      <c r="F97" s="2"/>
    </row>
    <row r="98" spans="1:6" x14ac:dyDescent="0.2">
      <c r="A98" s="2"/>
      <c r="B98" s="2"/>
      <c r="C98" s="2"/>
      <c r="D98" s="2"/>
      <c r="E98" s="2"/>
      <c r="F98" s="2"/>
    </row>
    <row r="99" spans="1:6" x14ac:dyDescent="0.2">
      <c r="A99" s="2"/>
      <c r="B99" s="2"/>
      <c r="C99" s="2"/>
      <c r="D99" s="2"/>
      <c r="E99" s="2"/>
      <c r="F99" s="2"/>
    </row>
    <row r="100" spans="1:6" x14ac:dyDescent="0.2">
      <c r="A100" s="2"/>
      <c r="B100" s="2"/>
      <c r="C100" s="2"/>
      <c r="D100" s="2"/>
      <c r="E100" s="2"/>
      <c r="F100" s="2"/>
    </row>
    <row r="101" spans="1:6" x14ac:dyDescent="0.2">
      <c r="A101" s="2"/>
      <c r="B101" s="2"/>
      <c r="C101" s="2"/>
      <c r="D101" s="2"/>
      <c r="E101" s="2"/>
      <c r="F101" s="2"/>
    </row>
    <row r="102" spans="1:6" x14ac:dyDescent="0.2">
      <c r="A102" s="2"/>
      <c r="B102" s="2"/>
      <c r="C102" s="2"/>
      <c r="D102" s="2"/>
      <c r="E102" s="2"/>
      <c r="F102" s="2"/>
    </row>
    <row r="103" spans="1:6" x14ac:dyDescent="0.2">
      <c r="A103" s="2"/>
      <c r="B103" s="2"/>
      <c r="C103" s="2"/>
      <c r="D103" s="2"/>
      <c r="E103" s="2"/>
      <c r="F103" s="2"/>
    </row>
    <row r="104" spans="1:6" x14ac:dyDescent="0.2">
      <c r="A104" s="2"/>
      <c r="B104" s="2"/>
      <c r="C104" s="2"/>
      <c r="D104" s="2"/>
      <c r="E104" s="2"/>
      <c r="F104" s="2"/>
    </row>
    <row r="105" spans="1:6" x14ac:dyDescent="0.2">
      <c r="A105" s="2"/>
      <c r="B105" s="2"/>
      <c r="C105" s="2"/>
      <c r="D105" s="2"/>
      <c r="E105" s="2"/>
      <c r="F105" s="2"/>
    </row>
    <row r="106" spans="1:6" x14ac:dyDescent="0.2">
      <c r="A106" s="2"/>
      <c r="B106" s="2"/>
      <c r="C106" s="2"/>
      <c r="D106" s="2"/>
      <c r="E106" s="2"/>
      <c r="F106" s="2"/>
    </row>
    <row r="107" spans="1:6" x14ac:dyDescent="0.2">
      <c r="A107" s="2"/>
      <c r="B107" s="2"/>
      <c r="C107" s="2"/>
      <c r="D107" s="2"/>
      <c r="E107" s="2"/>
      <c r="F107" s="2"/>
    </row>
    <row r="108" spans="1:6" x14ac:dyDescent="0.2">
      <c r="A108" s="2"/>
      <c r="B108" s="2"/>
      <c r="C108" s="2"/>
      <c r="D108" s="2"/>
      <c r="E108" s="2"/>
      <c r="F108" s="2"/>
    </row>
    <row r="109" spans="1:6" x14ac:dyDescent="0.2">
      <c r="A109" s="2"/>
      <c r="B109" s="2"/>
      <c r="C109" s="2"/>
      <c r="D109" s="2"/>
      <c r="E109" s="2"/>
      <c r="F109" s="2"/>
    </row>
    <row r="110" spans="1:6" x14ac:dyDescent="0.2">
      <c r="A110" s="2"/>
      <c r="B110" s="2"/>
      <c r="C110" s="2"/>
      <c r="D110" s="2"/>
      <c r="E110" s="2"/>
      <c r="F110" s="2"/>
    </row>
    <row r="111" spans="1:6" x14ac:dyDescent="0.2">
      <c r="A111" s="2"/>
      <c r="B111" s="2"/>
      <c r="C111" s="2"/>
      <c r="D111" s="2"/>
      <c r="E111" s="2"/>
      <c r="F111" s="2"/>
    </row>
    <row r="112" spans="1:6" x14ac:dyDescent="0.2">
      <c r="A112" s="2"/>
      <c r="B112" s="2"/>
      <c r="C112" s="2"/>
      <c r="D112" s="2"/>
      <c r="E112" s="2"/>
      <c r="F112" s="2"/>
    </row>
    <row r="113" spans="1:6" x14ac:dyDescent="0.2">
      <c r="A113" s="2"/>
      <c r="B113" s="2"/>
      <c r="C113" s="2"/>
      <c r="D113" s="2"/>
      <c r="E113" s="2"/>
      <c r="F113" s="2"/>
    </row>
    <row r="114" spans="1:6" x14ac:dyDescent="0.2">
      <c r="A114" s="2"/>
      <c r="B114" s="2"/>
      <c r="C114" s="2"/>
      <c r="D114" s="2"/>
      <c r="E114" s="2"/>
      <c r="F114" s="2"/>
    </row>
    <row r="115" spans="1:6" x14ac:dyDescent="0.2">
      <c r="A115" s="2"/>
      <c r="B115" s="2"/>
      <c r="C115" s="2"/>
      <c r="D115" s="2"/>
      <c r="E115" s="2"/>
      <c r="F115" s="2"/>
    </row>
    <row r="116" spans="1:6" x14ac:dyDescent="0.2">
      <c r="A116" s="2"/>
      <c r="B116" s="2"/>
      <c r="C116" s="2"/>
      <c r="D116" s="2"/>
      <c r="E116" s="2"/>
      <c r="F116" s="2"/>
    </row>
    <row r="117" spans="1:6" x14ac:dyDescent="0.2">
      <c r="A117" s="2"/>
      <c r="B117" s="2"/>
      <c r="C117" s="2"/>
      <c r="D117" s="2"/>
      <c r="E117" s="2"/>
      <c r="F117" s="2"/>
    </row>
    <row r="118" spans="1:6" x14ac:dyDescent="0.2">
      <c r="A118" s="2"/>
      <c r="B118" s="2"/>
      <c r="C118" s="2"/>
      <c r="D118" s="2"/>
      <c r="E118" s="2"/>
      <c r="F118" s="2"/>
    </row>
    <row r="119" spans="1:6" x14ac:dyDescent="0.2">
      <c r="A119" s="2"/>
      <c r="B119" s="2"/>
      <c r="C119" s="2"/>
      <c r="D119" s="2"/>
      <c r="E119" s="2"/>
      <c r="F119" s="2"/>
    </row>
    <row r="120" spans="1:6" x14ac:dyDescent="0.2">
      <c r="A120" s="2"/>
      <c r="B120" s="2"/>
      <c r="C120" s="2"/>
      <c r="D120" s="2"/>
      <c r="E120" s="2"/>
      <c r="F120" s="2"/>
    </row>
    <row r="121" spans="1:6" x14ac:dyDescent="0.2">
      <c r="A121" s="2"/>
      <c r="B121" s="2"/>
      <c r="C121" s="2"/>
      <c r="D121" s="2"/>
      <c r="E121" s="2"/>
      <c r="F121" s="2"/>
    </row>
    <row r="122" spans="1:6" x14ac:dyDescent="0.2">
      <c r="A122" s="2"/>
      <c r="B122" s="2"/>
      <c r="C122" s="2"/>
      <c r="D122" s="2"/>
      <c r="E122" s="2"/>
      <c r="F122" s="2"/>
    </row>
    <row r="123" spans="1:6" x14ac:dyDescent="0.2">
      <c r="A123" s="2"/>
      <c r="B123" s="2"/>
      <c r="C123" s="2"/>
      <c r="D123" s="2"/>
      <c r="E123" s="2"/>
      <c r="F123" s="2"/>
    </row>
    <row r="124" spans="1:6" x14ac:dyDescent="0.2">
      <c r="A124" s="2"/>
      <c r="B124" s="2"/>
      <c r="C124" s="2"/>
      <c r="D124" s="2"/>
      <c r="E124" s="2"/>
      <c r="F124" s="2"/>
    </row>
    <row r="125" spans="1:6" x14ac:dyDescent="0.2">
      <c r="A125" s="2"/>
      <c r="B125" s="2"/>
      <c r="C125" s="2"/>
      <c r="D125" s="2"/>
      <c r="E125" s="2"/>
      <c r="F125" s="2"/>
    </row>
    <row r="126" spans="1:6" x14ac:dyDescent="0.2">
      <c r="A126" s="2"/>
      <c r="B126" s="2"/>
      <c r="C126" s="2"/>
      <c r="D126" s="2"/>
      <c r="E126" s="2"/>
      <c r="F126" s="2"/>
    </row>
    <row r="127" spans="1:6" x14ac:dyDescent="0.2">
      <c r="A127" s="2"/>
      <c r="B127" s="2"/>
      <c r="C127" s="2"/>
      <c r="D127" s="2"/>
      <c r="E127" s="2"/>
      <c r="F127" s="2"/>
    </row>
    <row r="128" spans="1:6" x14ac:dyDescent="0.2">
      <c r="A128" s="2"/>
      <c r="B128" s="2"/>
      <c r="C128" s="2"/>
      <c r="D128" s="2"/>
      <c r="E128" s="2"/>
      <c r="F128" s="2"/>
    </row>
    <row r="129" spans="1:6" x14ac:dyDescent="0.2">
      <c r="A129" s="2"/>
      <c r="B129" s="2"/>
      <c r="C129" s="2"/>
      <c r="D129" s="2"/>
      <c r="E129" s="2"/>
      <c r="F129" s="2"/>
    </row>
    <row r="130" spans="1:6" x14ac:dyDescent="0.2">
      <c r="A130" s="2"/>
      <c r="B130" s="2"/>
      <c r="C130" s="2"/>
      <c r="D130" s="2"/>
      <c r="E130" s="2"/>
      <c r="F130" s="2"/>
    </row>
    <row r="131" spans="1:6" x14ac:dyDescent="0.2">
      <c r="A131" s="2"/>
      <c r="B131" s="2"/>
      <c r="C131" s="2"/>
      <c r="D131" s="2"/>
      <c r="E131" s="2"/>
      <c r="F131" s="2"/>
    </row>
    <row r="132" spans="1:6" x14ac:dyDescent="0.2">
      <c r="A132" s="2"/>
      <c r="B132" s="2"/>
      <c r="C132" s="2"/>
      <c r="D132" s="2"/>
      <c r="E132" s="2"/>
      <c r="F132" s="2"/>
    </row>
    <row r="133" spans="1:6" x14ac:dyDescent="0.2">
      <c r="A133" s="2"/>
      <c r="B133" s="2"/>
      <c r="C133" s="2"/>
      <c r="D133" s="2"/>
      <c r="E133" s="2"/>
      <c r="F133" s="2"/>
    </row>
    <row r="134" spans="1:6" x14ac:dyDescent="0.2">
      <c r="A134" s="2"/>
      <c r="B134" s="2"/>
      <c r="C134" s="2"/>
      <c r="D134" s="2"/>
      <c r="E134" s="2"/>
      <c r="F134" s="2"/>
    </row>
    <row r="135" spans="1:6" x14ac:dyDescent="0.2">
      <c r="A135" s="2"/>
      <c r="B135" s="2"/>
      <c r="C135" s="2"/>
      <c r="D135" s="2"/>
      <c r="E135" s="2"/>
      <c r="F135" s="2"/>
    </row>
    <row r="136" spans="1:6" x14ac:dyDescent="0.2">
      <c r="A136" s="2"/>
      <c r="B136" s="2"/>
      <c r="C136" s="2"/>
      <c r="D136" s="2"/>
      <c r="E136" s="2"/>
      <c r="F136" s="2"/>
    </row>
    <row r="137" spans="1:6" x14ac:dyDescent="0.2">
      <c r="A137" s="2"/>
      <c r="B137" s="2"/>
      <c r="C137" s="2"/>
      <c r="D137" s="2"/>
      <c r="E137" s="2"/>
      <c r="F137" s="2"/>
    </row>
    <row r="138" spans="1:6" x14ac:dyDescent="0.2">
      <c r="A138" s="2"/>
      <c r="B138" s="2"/>
      <c r="C138" s="2"/>
      <c r="D138" s="2"/>
      <c r="E138" s="2"/>
      <c r="F138" s="2"/>
    </row>
    <row r="139" spans="1:6" x14ac:dyDescent="0.2">
      <c r="A139" s="2"/>
      <c r="B139" s="2"/>
      <c r="C139" s="2"/>
      <c r="D139" s="2"/>
      <c r="E139" s="2"/>
      <c r="F139" s="2"/>
    </row>
  </sheetData>
  <mergeCells count="2">
    <mergeCell ref="A4:B4"/>
    <mergeCell ref="A5:B5"/>
  </mergeCells>
  <pageMargins left="0.7" right="0.7" top="0.75" bottom="0.75" header="0.3" footer="0.3"/>
  <pageSetup scale="56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0">
    <pageSetUpPr fitToPage="1"/>
  </sheetPr>
  <dimension ref="A1:J95"/>
  <sheetViews>
    <sheetView zoomScaleNormal="10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J62" sqref="J62"/>
    </sheetView>
  </sheetViews>
  <sheetFormatPr defaultRowHeight="14.25" x14ac:dyDescent="0.2"/>
  <cols>
    <col min="1" max="3" width="18.7109375" style="3" customWidth="1"/>
    <col min="4" max="4" width="18.7109375" style="104" customWidth="1"/>
    <col min="5" max="7" width="18.7109375" style="3" customWidth="1"/>
    <col min="8" max="8" width="18.7109375" style="87" customWidth="1"/>
    <col min="9" max="9" width="18.7109375" style="181" customWidth="1"/>
    <col min="10" max="10" width="15" style="3" bestFit="1" customWidth="1"/>
    <col min="11" max="16384" width="9.140625" style="3"/>
  </cols>
  <sheetData>
    <row r="1" spans="1:10" ht="15" x14ac:dyDescent="0.25">
      <c r="A1" s="6" t="s">
        <v>248</v>
      </c>
    </row>
    <row r="2" spans="1:10" ht="15" x14ac:dyDescent="0.2">
      <c r="A2" s="285"/>
      <c r="B2" s="446" t="s">
        <v>102</v>
      </c>
      <c r="C2" s="446"/>
      <c r="D2" s="446"/>
      <c r="E2" s="446"/>
      <c r="F2" s="446"/>
      <c r="G2" s="446" t="s">
        <v>88</v>
      </c>
      <c r="H2" s="459" t="s">
        <v>103</v>
      </c>
      <c r="I2" s="462" t="s">
        <v>104</v>
      </c>
    </row>
    <row r="3" spans="1:10" ht="60" customHeight="1" x14ac:dyDescent="0.2">
      <c r="A3" s="14" t="s">
        <v>67</v>
      </c>
      <c r="B3" s="14" t="s">
        <v>105</v>
      </c>
      <c r="C3" s="14" t="s">
        <v>106</v>
      </c>
      <c r="D3" s="93" t="s">
        <v>70</v>
      </c>
      <c r="E3" s="14" t="s">
        <v>69</v>
      </c>
      <c r="F3" s="14" t="s">
        <v>107</v>
      </c>
      <c r="G3" s="446"/>
      <c r="H3" s="459"/>
      <c r="I3" s="462"/>
    </row>
    <row r="4" spans="1:10" ht="15" x14ac:dyDescent="0.2">
      <c r="A4" s="15" t="s">
        <v>71</v>
      </c>
      <c r="B4" s="15" t="s">
        <v>97</v>
      </c>
      <c r="C4" s="15" t="s">
        <v>97</v>
      </c>
      <c r="D4" s="94" t="s">
        <v>97</v>
      </c>
      <c r="E4" s="15" t="s">
        <v>97</v>
      </c>
      <c r="F4" s="15" t="s">
        <v>97</v>
      </c>
      <c r="G4" s="15" t="s">
        <v>97</v>
      </c>
      <c r="H4" s="53" t="s">
        <v>97</v>
      </c>
      <c r="I4" s="90" t="s">
        <v>97</v>
      </c>
    </row>
    <row r="5" spans="1:10" ht="15" x14ac:dyDescent="0.2">
      <c r="A5" s="15" t="s">
        <v>74</v>
      </c>
      <c r="B5" s="15" t="s">
        <v>78</v>
      </c>
      <c r="C5" s="15" t="s">
        <v>108</v>
      </c>
      <c r="D5" s="94" t="s">
        <v>77</v>
      </c>
      <c r="E5" s="15" t="s">
        <v>76</v>
      </c>
      <c r="F5" s="15" t="s">
        <v>109</v>
      </c>
      <c r="G5" s="15" t="s">
        <v>79</v>
      </c>
      <c r="H5" s="53" t="s">
        <v>78</v>
      </c>
      <c r="I5" s="90" t="s">
        <v>79</v>
      </c>
    </row>
    <row r="6" spans="1:10" s="50" customFormat="1" ht="15" x14ac:dyDescent="0.2">
      <c r="A6" s="38">
        <v>42373</v>
      </c>
      <c r="B6" s="423"/>
      <c r="C6" s="424"/>
      <c r="D6" s="425"/>
      <c r="E6" s="424"/>
      <c r="F6" s="423"/>
      <c r="G6" s="424"/>
      <c r="H6" s="427"/>
      <c r="I6" s="423"/>
      <c r="J6" s="7"/>
    </row>
    <row r="7" spans="1:10" x14ac:dyDescent="0.2">
      <c r="A7" s="38">
        <v>42380</v>
      </c>
      <c r="B7" s="22">
        <v>10.4</v>
      </c>
      <c r="C7" s="23">
        <v>7.5</v>
      </c>
      <c r="D7" s="96">
        <v>706</v>
      </c>
      <c r="E7" s="23">
        <v>9.8000000000000007</v>
      </c>
      <c r="F7" s="22">
        <v>59.2</v>
      </c>
      <c r="G7" s="23">
        <v>0.86699999999999999</v>
      </c>
      <c r="H7" s="22">
        <v>0.75</v>
      </c>
      <c r="I7" s="341"/>
    </row>
    <row r="8" spans="1:10" s="50" customFormat="1" x14ac:dyDescent="0.2">
      <c r="A8" s="38">
        <v>42390</v>
      </c>
      <c r="B8" s="22">
        <v>10.4</v>
      </c>
      <c r="C8" s="23">
        <v>7</v>
      </c>
      <c r="D8" s="96">
        <v>439</v>
      </c>
      <c r="E8" s="23">
        <v>13</v>
      </c>
      <c r="F8" s="22">
        <v>96.7</v>
      </c>
      <c r="G8" s="23" t="s">
        <v>212</v>
      </c>
      <c r="H8" s="22">
        <v>0.26</v>
      </c>
      <c r="I8" s="341"/>
    </row>
    <row r="9" spans="1:10" s="50" customFormat="1" x14ac:dyDescent="0.2">
      <c r="A9" s="38">
        <v>42397</v>
      </c>
      <c r="B9" s="22">
        <v>11.2</v>
      </c>
      <c r="C9" s="23">
        <v>7.3</v>
      </c>
      <c r="D9" s="96">
        <v>942</v>
      </c>
      <c r="E9" s="23">
        <v>11.4</v>
      </c>
      <c r="F9" s="22">
        <v>30.3</v>
      </c>
      <c r="G9" s="23">
        <v>0.88400000000000001</v>
      </c>
      <c r="H9" s="22">
        <v>0.91</v>
      </c>
      <c r="I9" s="55">
        <v>4</v>
      </c>
    </row>
    <row r="10" spans="1:10" x14ac:dyDescent="0.2">
      <c r="A10" s="174">
        <v>42404</v>
      </c>
      <c r="B10" s="67">
        <v>14.7</v>
      </c>
      <c r="C10" s="68">
        <v>7.3</v>
      </c>
      <c r="D10" s="98">
        <v>1148</v>
      </c>
      <c r="E10" s="68">
        <v>9.9</v>
      </c>
      <c r="F10" s="67">
        <v>22.1</v>
      </c>
      <c r="G10" s="23" t="s">
        <v>231</v>
      </c>
      <c r="H10" s="67">
        <v>1.1000000000000001</v>
      </c>
      <c r="I10" s="343"/>
    </row>
    <row r="11" spans="1:10" x14ac:dyDescent="0.2">
      <c r="A11" s="174">
        <v>42411</v>
      </c>
      <c r="B11" s="67">
        <v>8.6999999999999993</v>
      </c>
      <c r="C11" s="68">
        <v>7.2</v>
      </c>
      <c r="D11" s="98">
        <v>1502</v>
      </c>
      <c r="E11" s="68">
        <v>13.3</v>
      </c>
      <c r="F11" s="67">
        <v>20</v>
      </c>
      <c r="G11" s="23" t="s">
        <v>232</v>
      </c>
      <c r="H11" s="67">
        <v>1.2</v>
      </c>
      <c r="I11" s="343"/>
    </row>
    <row r="12" spans="1:10" x14ac:dyDescent="0.2">
      <c r="A12" s="174">
        <v>42417</v>
      </c>
      <c r="B12" s="67">
        <v>8.8000000000000007</v>
      </c>
      <c r="C12" s="68">
        <v>7.4</v>
      </c>
      <c r="D12" s="98">
        <v>1512</v>
      </c>
      <c r="E12" s="68">
        <v>15.7</v>
      </c>
      <c r="F12" s="67">
        <v>16.899999999999999</v>
      </c>
      <c r="G12" s="23">
        <v>0.95</v>
      </c>
      <c r="H12" s="67">
        <v>1</v>
      </c>
      <c r="I12" s="55">
        <v>7</v>
      </c>
    </row>
    <row r="13" spans="1:10" x14ac:dyDescent="0.2">
      <c r="A13" s="174">
        <v>42426</v>
      </c>
      <c r="B13" s="341"/>
      <c r="C13" s="68">
        <v>7.5</v>
      </c>
      <c r="D13" s="98">
        <v>1526</v>
      </c>
      <c r="E13" s="68">
        <v>15.7</v>
      </c>
      <c r="F13" s="67">
        <v>14.4</v>
      </c>
      <c r="G13" s="23">
        <v>0.55300000000000005</v>
      </c>
      <c r="H13" s="67">
        <v>1</v>
      </c>
      <c r="I13" s="343"/>
    </row>
    <row r="14" spans="1:10" x14ac:dyDescent="0.2">
      <c r="A14" s="174">
        <v>42432</v>
      </c>
      <c r="B14" s="67">
        <v>8.5</v>
      </c>
      <c r="C14" s="68">
        <v>7.6</v>
      </c>
      <c r="D14" s="98">
        <v>1465</v>
      </c>
      <c r="E14" s="68">
        <v>17</v>
      </c>
      <c r="F14" s="67">
        <v>19.600000000000001</v>
      </c>
      <c r="G14" s="23">
        <v>0.57999999999999996</v>
      </c>
      <c r="H14" s="67">
        <v>0.98</v>
      </c>
      <c r="I14" s="343"/>
    </row>
    <row r="15" spans="1:10" s="50" customFormat="1" x14ac:dyDescent="0.2">
      <c r="A15" s="174">
        <v>42439</v>
      </c>
      <c r="B15" s="67">
        <v>8.1</v>
      </c>
      <c r="C15" s="68">
        <v>7.7</v>
      </c>
      <c r="D15" s="98">
        <v>747</v>
      </c>
      <c r="E15" s="68">
        <v>15.8</v>
      </c>
      <c r="F15" s="67">
        <v>41.4</v>
      </c>
      <c r="G15" s="23">
        <v>0.90200000000000002</v>
      </c>
      <c r="H15" s="341"/>
      <c r="I15" s="343"/>
    </row>
    <row r="16" spans="1:10" x14ac:dyDescent="0.2">
      <c r="A16" s="174">
        <v>42446</v>
      </c>
      <c r="B16" s="67">
        <v>6.8</v>
      </c>
      <c r="C16" s="68">
        <v>7.2</v>
      </c>
      <c r="D16" s="98">
        <v>574</v>
      </c>
      <c r="E16" s="68">
        <v>15.8</v>
      </c>
      <c r="F16" s="67">
        <v>52.1</v>
      </c>
      <c r="G16" s="23">
        <v>0.754</v>
      </c>
      <c r="H16" s="67">
        <v>0.59</v>
      </c>
      <c r="I16" s="55">
        <v>2</v>
      </c>
    </row>
    <row r="17" spans="1:9" x14ac:dyDescent="0.2">
      <c r="A17" s="174">
        <v>42460</v>
      </c>
      <c r="B17" s="67">
        <v>9.6</v>
      </c>
      <c r="C17" s="68">
        <v>7.8</v>
      </c>
      <c r="D17" s="98">
        <v>1687</v>
      </c>
      <c r="E17" s="68">
        <v>17.3</v>
      </c>
      <c r="F17" s="67">
        <v>26.1</v>
      </c>
      <c r="G17" s="23">
        <v>0.42899999999999999</v>
      </c>
      <c r="H17" s="67">
        <v>1.2</v>
      </c>
      <c r="I17" s="343"/>
    </row>
    <row r="18" spans="1:9" x14ac:dyDescent="0.2">
      <c r="A18" s="174">
        <v>42467</v>
      </c>
      <c r="B18" s="67">
        <v>8.6999999999999993</v>
      </c>
      <c r="C18" s="68">
        <v>7.4</v>
      </c>
      <c r="D18" s="98">
        <v>1953</v>
      </c>
      <c r="E18" s="68">
        <v>21.3</v>
      </c>
      <c r="F18" s="67">
        <v>26.4</v>
      </c>
      <c r="G18" s="23">
        <v>0.61899999999999999</v>
      </c>
      <c r="H18" s="67">
        <v>1.4</v>
      </c>
      <c r="I18" s="343"/>
    </row>
    <row r="19" spans="1:9" x14ac:dyDescent="0.2">
      <c r="A19" s="174">
        <v>42474</v>
      </c>
      <c r="B19" s="67">
        <v>9.6999999999999993</v>
      </c>
      <c r="C19" s="68">
        <v>7.5</v>
      </c>
      <c r="D19" s="98">
        <v>1842</v>
      </c>
      <c r="E19" s="68">
        <v>19.5</v>
      </c>
      <c r="F19" s="67">
        <v>33.5</v>
      </c>
      <c r="G19" s="23" t="s">
        <v>233</v>
      </c>
      <c r="H19" s="67">
        <v>1.9</v>
      </c>
      <c r="I19" s="343"/>
    </row>
    <row r="20" spans="1:9" x14ac:dyDescent="0.2">
      <c r="A20" s="174">
        <v>42481</v>
      </c>
      <c r="B20" s="67">
        <v>11.2</v>
      </c>
      <c r="C20" s="68">
        <v>7.6</v>
      </c>
      <c r="D20" s="98">
        <v>1764</v>
      </c>
      <c r="E20" s="68">
        <v>22.3</v>
      </c>
      <c r="F20" s="67">
        <v>30.3</v>
      </c>
      <c r="G20" s="23">
        <v>0.51</v>
      </c>
      <c r="H20" s="67">
        <v>1.1000000000000001</v>
      </c>
      <c r="I20" s="55">
        <v>8</v>
      </c>
    </row>
    <row r="21" spans="1:9" x14ac:dyDescent="0.2">
      <c r="A21" s="174">
        <v>42488</v>
      </c>
      <c r="B21" s="67">
        <v>8.8000000000000007</v>
      </c>
      <c r="C21" s="68">
        <v>7.5</v>
      </c>
      <c r="D21" s="98">
        <v>1793</v>
      </c>
      <c r="E21" s="68">
        <v>18.100000000000001</v>
      </c>
      <c r="F21" s="67">
        <v>32.299999999999997</v>
      </c>
      <c r="G21" s="23">
        <v>0.441</v>
      </c>
      <c r="H21" s="67">
        <v>1</v>
      </c>
      <c r="I21" s="343"/>
    </row>
    <row r="22" spans="1:9" x14ac:dyDescent="0.2">
      <c r="A22" s="174">
        <v>42495</v>
      </c>
      <c r="B22" s="67">
        <v>8.6</v>
      </c>
      <c r="C22" s="68">
        <v>7.9</v>
      </c>
      <c r="D22" s="98">
        <v>1581</v>
      </c>
      <c r="E22" s="68">
        <v>20.3</v>
      </c>
      <c r="F22" s="67">
        <v>21.7</v>
      </c>
      <c r="G22" s="218">
        <v>0.42399999999999999</v>
      </c>
      <c r="H22" s="67">
        <v>0.82</v>
      </c>
      <c r="I22" s="343"/>
    </row>
    <row r="23" spans="1:9" x14ac:dyDescent="0.2">
      <c r="A23" s="174">
        <v>42501</v>
      </c>
      <c r="B23" s="67">
        <v>14.1</v>
      </c>
      <c r="C23" s="68">
        <v>8.8000000000000007</v>
      </c>
      <c r="D23" s="98">
        <v>1966</v>
      </c>
      <c r="E23" s="68">
        <v>24.8</v>
      </c>
      <c r="F23" s="67">
        <v>29.8</v>
      </c>
      <c r="G23" s="218" t="s">
        <v>230</v>
      </c>
      <c r="H23" s="67">
        <v>2.1</v>
      </c>
      <c r="I23" s="343"/>
    </row>
    <row r="24" spans="1:9" x14ac:dyDescent="0.2">
      <c r="A24" s="174">
        <v>42509</v>
      </c>
      <c r="B24" s="67">
        <v>9.6999999999999993</v>
      </c>
      <c r="C24" s="68">
        <v>7.6</v>
      </c>
      <c r="D24" s="98">
        <v>1970</v>
      </c>
      <c r="E24" s="68">
        <v>23.7</v>
      </c>
      <c r="F24" s="67">
        <v>41.9</v>
      </c>
      <c r="G24" s="218">
        <v>0.54400000000000004</v>
      </c>
      <c r="H24" s="67">
        <v>1.2</v>
      </c>
      <c r="I24" s="343"/>
    </row>
    <row r="25" spans="1:9" x14ac:dyDescent="0.2">
      <c r="A25" s="174">
        <v>42516</v>
      </c>
      <c r="B25" s="67">
        <v>10.5</v>
      </c>
      <c r="C25" s="68">
        <v>7.6</v>
      </c>
      <c r="D25" s="98">
        <v>1615</v>
      </c>
      <c r="E25" s="68">
        <v>20.8</v>
      </c>
      <c r="F25" s="67">
        <v>47.1</v>
      </c>
      <c r="G25" s="218" t="s">
        <v>212</v>
      </c>
      <c r="H25" s="67">
        <v>0.84</v>
      </c>
      <c r="I25" s="55">
        <v>7</v>
      </c>
    </row>
    <row r="26" spans="1:9" x14ac:dyDescent="0.2">
      <c r="A26" s="174">
        <v>42523</v>
      </c>
      <c r="B26" s="67">
        <v>12.2</v>
      </c>
      <c r="C26" s="68">
        <v>7.8</v>
      </c>
      <c r="D26" s="98">
        <v>1680</v>
      </c>
      <c r="E26" s="68">
        <v>25</v>
      </c>
      <c r="F26" s="67">
        <v>36.700000000000003</v>
      </c>
      <c r="G26" s="218" t="s">
        <v>212</v>
      </c>
      <c r="H26" s="67">
        <v>0.83</v>
      </c>
      <c r="I26" s="343"/>
    </row>
    <row r="27" spans="1:9" x14ac:dyDescent="0.2">
      <c r="A27" s="174">
        <v>42531</v>
      </c>
      <c r="B27" s="67">
        <v>11.7</v>
      </c>
      <c r="C27" s="68">
        <v>7.5</v>
      </c>
      <c r="D27" s="98">
        <v>1755</v>
      </c>
      <c r="E27" s="68">
        <v>23.4</v>
      </c>
      <c r="F27" s="67">
        <v>37.799999999999997</v>
      </c>
      <c r="G27" s="218" t="s">
        <v>212</v>
      </c>
      <c r="H27" s="67">
        <v>0.8</v>
      </c>
      <c r="I27" s="343"/>
    </row>
    <row r="28" spans="1:9" x14ac:dyDescent="0.2">
      <c r="A28" s="174">
        <v>42535</v>
      </c>
      <c r="B28" s="67">
        <v>10.3</v>
      </c>
      <c r="C28" s="68">
        <v>7.5</v>
      </c>
      <c r="D28" s="98">
        <v>1712</v>
      </c>
      <c r="E28" s="68">
        <v>21.7</v>
      </c>
      <c r="F28" s="67">
        <v>37.9</v>
      </c>
      <c r="G28" s="218" t="s">
        <v>212</v>
      </c>
      <c r="H28" s="67">
        <v>0.77</v>
      </c>
      <c r="I28" s="343"/>
    </row>
    <row r="29" spans="1:9" x14ac:dyDescent="0.2">
      <c r="A29" s="174">
        <v>42542</v>
      </c>
      <c r="B29" s="67">
        <v>9.1999999999999993</v>
      </c>
      <c r="C29" s="68">
        <v>7.7</v>
      </c>
      <c r="D29" s="98">
        <v>1612</v>
      </c>
      <c r="E29" s="68">
        <v>23.1</v>
      </c>
      <c r="F29" s="67">
        <v>45.4</v>
      </c>
      <c r="G29" s="218" t="s">
        <v>212</v>
      </c>
      <c r="H29" s="67">
        <v>0.75</v>
      </c>
      <c r="I29" s="343"/>
    </row>
    <row r="30" spans="1:9" x14ac:dyDescent="0.2">
      <c r="A30" s="174">
        <v>42549</v>
      </c>
      <c r="B30" s="67">
        <v>9.5</v>
      </c>
      <c r="C30" s="68">
        <v>8.1</v>
      </c>
      <c r="D30" s="98">
        <v>1815</v>
      </c>
      <c r="E30" s="68">
        <v>26.3</v>
      </c>
      <c r="F30" s="67">
        <v>27.6</v>
      </c>
      <c r="G30" s="218">
        <v>0.46100000000000002</v>
      </c>
      <c r="H30" s="67">
        <v>0.93</v>
      </c>
      <c r="I30" s="55">
        <v>8</v>
      </c>
    </row>
    <row r="31" spans="1:9" x14ac:dyDescent="0.2">
      <c r="A31" s="174">
        <v>42556</v>
      </c>
      <c r="B31" s="67">
        <v>9</v>
      </c>
      <c r="C31" s="68">
        <v>8.1</v>
      </c>
      <c r="D31" s="98">
        <v>1965</v>
      </c>
      <c r="E31" s="68">
        <v>25.2</v>
      </c>
      <c r="F31" s="67">
        <v>29.6</v>
      </c>
      <c r="G31" s="218">
        <v>0.42399999999999999</v>
      </c>
      <c r="H31" s="67">
        <v>0.85</v>
      </c>
      <c r="I31" s="343"/>
    </row>
    <row r="32" spans="1:9" x14ac:dyDescent="0.2">
      <c r="A32" s="174">
        <v>42563</v>
      </c>
      <c r="B32" s="67">
        <v>8.8000000000000007</v>
      </c>
      <c r="C32" s="68">
        <v>8.1</v>
      </c>
      <c r="D32" s="98">
        <v>1409</v>
      </c>
      <c r="E32" s="68">
        <v>23.9</v>
      </c>
      <c r="F32" s="67">
        <v>41.9</v>
      </c>
      <c r="G32" s="218" t="s">
        <v>208</v>
      </c>
      <c r="H32" s="67">
        <v>0.57999999999999996</v>
      </c>
      <c r="I32" s="343"/>
    </row>
    <row r="33" spans="1:9" x14ac:dyDescent="0.2">
      <c r="A33" s="174">
        <v>42571</v>
      </c>
      <c r="B33" s="67">
        <v>8</v>
      </c>
      <c r="C33" s="68">
        <v>7.9</v>
      </c>
      <c r="D33" s="98">
        <v>1489</v>
      </c>
      <c r="E33" s="68">
        <v>23.8</v>
      </c>
      <c r="F33" s="67">
        <v>32.799999999999997</v>
      </c>
      <c r="G33" s="218" t="s">
        <v>208</v>
      </c>
      <c r="H33" s="67">
        <v>0.57999999999999996</v>
      </c>
      <c r="I33" s="55">
        <v>6</v>
      </c>
    </row>
    <row r="34" spans="1:9" x14ac:dyDescent="0.2">
      <c r="A34" s="174">
        <v>42580</v>
      </c>
      <c r="B34" s="341"/>
      <c r="C34" s="68">
        <v>7.9</v>
      </c>
      <c r="D34" s="98">
        <v>1669</v>
      </c>
      <c r="E34" s="68">
        <v>28.6</v>
      </c>
      <c r="F34" s="67">
        <v>31.3</v>
      </c>
      <c r="G34" s="218">
        <v>0.47199999999999998</v>
      </c>
      <c r="H34" s="67">
        <v>0.68</v>
      </c>
      <c r="I34" s="343"/>
    </row>
    <row r="35" spans="1:9" x14ac:dyDescent="0.2">
      <c r="A35" s="174">
        <v>42584</v>
      </c>
      <c r="B35" s="341"/>
      <c r="C35" s="68">
        <v>8.3000000000000007</v>
      </c>
      <c r="D35" s="98">
        <v>1469</v>
      </c>
      <c r="E35" s="68">
        <v>27</v>
      </c>
      <c r="F35" s="67">
        <v>30.5</v>
      </c>
      <c r="G35" s="218">
        <v>0.439</v>
      </c>
      <c r="H35" s="67">
        <v>0.59</v>
      </c>
      <c r="I35" s="343"/>
    </row>
    <row r="36" spans="1:9" x14ac:dyDescent="0.2">
      <c r="A36" s="174">
        <v>42592</v>
      </c>
      <c r="B36" s="67">
        <v>7.3</v>
      </c>
      <c r="C36" s="68">
        <v>8</v>
      </c>
      <c r="D36" s="98">
        <v>1320</v>
      </c>
      <c r="E36" s="68">
        <v>23.1</v>
      </c>
      <c r="F36" s="67">
        <v>35.200000000000003</v>
      </c>
      <c r="G36" s="218" t="s">
        <v>208</v>
      </c>
      <c r="H36" s="67">
        <v>0.52</v>
      </c>
      <c r="I36" s="343"/>
    </row>
    <row r="37" spans="1:9" x14ac:dyDescent="0.2">
      <c r="A37" s="174">
        <v>42599</v>
      </c>
      <c r="B37" s="67">
        <v>6.2</v>
      </c>
      <c r="C37" s="68">
        <v>7.5</v>
      </c>
      <c r="D37" s="98">
        <v>1544</v>
      </c>
      <c r="E37" s="68">
        <v>23.7</v>
      </c>
      <c r="F37" s="67">
        <v>36.5</v>
      </c>
      <c r="G37" s="218" t="s">
        <v>208</v>
      </c>
      <c r="H37" s="67">
        <v>0.56000000000000005</v>
      </c>
      <c r="I37" s="55">
        <v>6</v>
      </c>
    </row>
    <row r="38" spans="1:9" x14ac:dyDescent="0.2">
      <c r="A38" s="174">
        <v>42607</v>
      </c>
      <c r="B38" s="67">
        <v>11.2</v>
      </c>
      <c r="C38" s="68">
        <v>7.5</v>
      </c>
      <c r="D38" s="98">
        <v>1241</v>
      </c>
      <c r="E38" s="68">
        <v>22.8</v>
      </c>
      <c r="F38" s="67">
        <v>50.6</v>
      </c>
      <c r="G38" s="218">
        <v>0.43099999999999999</v>
      </c>
      <c r="H38" s="67">
        <v>0.43</v>
      </c>
      <c r="I38" s="343"/>
    </row>
    <row r="39" spans="1:9" x14ac:dyDescent="0.2">
      <c r="A39" s="174">
        <v>42613</v>
      </c>
      <c r="B39" s="67">
        <v>9.6999999999999993</v>
      </c>
      <c r="C39" s="68">
        <v>7.5</v>
      </c>
      <c r="D39" s="98">
        <v>1525</v>
      </c>
      <c r="E39" s="68">
        <v>22.9</v>
      </c>
      <c r="F39" s="67">
        <v>6.6</v>
      </c>
      <c r="G39" s="218" t="s">
        <v>208</v>
      </c>
      <c r="H39" s="67">
        <v>0.56000000000000005</v>
      </c>
      <c r="I39" s="343"/>
    </row>
    <row r="40" spans="1:9" s="50" customFormat="1" x14ac:dyDescent="0.2">
      <c r="A40" s="174">
        <v>42620</v>
      </c>
      <c r="B40" s="341"/>
      <c r="C40" s="332"/>
      <c r="D40" s="102"/>
      <c r="E40" s="332"/>
      <c r="F40" s="341"/>
      <c r="G40" s="332"/>
      <c r="H40" s="341"/>
      <c r="I40" s="343"/>
    </row>
    <row r="41" spans="1:9" x14ac:dyDescent="0.2">
      <c r="A41" s="174">
        <v>42625</v>
      </c>
      <c r="B41" s="67">
        <v>9.1999999999999993</v>
      </c>
      <c r="C41" s="218">
        <v>7.5</v>
      </c>
      <c r="D41" s="98">
        <v>1674</v>
      </c>
      <c r="E41" s="218">
        <v>20.6</v>
      </c>
      <c r="F41" s="67">
        <v>34.1</v>
      </c>
      <c r="G41" s="218">
        <v>0.625</v>
      </c>
      <c r="H41" s="67">
        <v>0.7</v>
      </c>
      <c r="I41" s="343"/>
    </row>
    <row r="42" spans="1:9" x14ac:dyDescent="0.2">
      <c r="A42" s="174">
        <v>42632</v>
      </c>
      <c r="B42" s="67">
        <v>10.4</v>
      </c>
      <c r="C42" s="218">
        <v>7.5</v>
      </c>
      <c r="D42" s="98">
        <v>1404</v>
      </c>
      <c r="E42" s="218">
        <v>20.8</v>
      </c>
      <c r="F42" s="67">
        <v>29.1</v>
      </c>
      <c r="G42" s="218" t="s">
        <v>212</v>
      </c>
      <c r="H42" s="67">
        <v>0.56000000000000005</v>
      </c>
      <c r="I42" s="343"/>
    </row>
    <row r="43" spans="1:9" x14ac:dyDescent="0.2">
      <c r="A43" s="174">
        <v>42640</v>
      </c>
      <c r="B43" s="67">
        <v>9.6</v>
      </c>
      <c r="C43" s="218">
        <v>7.6</v>
      </c>
      <c r="D43" s="98">
        <v>1670</v>
      </c>
      <c r="E43" s="218">
        <v>21.5</v>
      </c>
      <c r="F43" s="67">
        <v>40.1</v>
      </c>
      <c r="G43" s="218">
        <v>0.80900000000000005</v>
      </c>
      <c r="H43" s="67">
        <v>0.96</v>
      </c>
      <c r="I43" s="55">
        <v>7</v>
      </c>
    </row>
    <row r="44" spans="1:9" x14ac:dyDescent="0.2">
      <c r="A44" s="174">
        <v>42646</v>
      </c>
      <c r="B44" s="67">
        <v>13.7</v>
      </c>
      <c r="C44" s="218">
        <v>6.8</v>
      </c>
      <c r="D44" s="98">
        <v>1834</v>
      </c>
      <c r="E44" s="218">
        <v>15.9</v>
      </c>
      <c r="F44" s="341"/>
      <c r="G44" s="218">
        <v>0.65300000000000002</v>
      </c>
      <c r="H44" s="67">
        <v>1</v>
      </c>
      <c r="I44" s="343"/>
    </row>
    <row r="45" spans="1:9" x14ac:dyDescent="0.2">
      <c r="A45" s="174">
        <v>42655</v>
      </c>
      <c r="B45" s="341"/>
      <c r="C45" s="218">
        <v>7.2</v>
      </c>
      <c r="D45" s="98">
        <v>1566</v>
      </c>
      <c r="E45" s="218">
        <v>20.6</v>
      </c>
      <c r="F45" s="67">
        <v>23.6</v>
      </c>
      <c r="G45" s="218">
        <v>0.56399999999999995</v>
      </c>
      <c r="H45" s="67">
        <v>0.76</v>
      </c>
      <c r="I45" s="343"/>
    </row>
    <row r="46" spans="1:9" x14ac:dyDescent="0.2">
      <c r="A46" s="174">
        <v>42660</v>
      </c>
      <c r="B46" s="67">
        <v>6.9</v>
      </c>
      <c r="C46" s="218">
        <v>7.4</v>
      </c>
      <c r="D46" s="98">
        <v>614</v>
      </c>
      <c r="E46" s="218">
        <v>17</v>
      </c>
      <c r="F46" s="67">
        <v>22.6</v>
      </c>
      <c r="G46" s="218" t="s">
        <v>208</v>
      </c>
      <c r="H46" s="67">
        <v>0.3</v>
      </c>
      <c r="I46" s="343"/>
    </row>
    <row r="47" spans="1:9" s="50" customFormat="1" x14ac:dyDescent="0.2">
      <c r="A47" s="174">
        <v>42667</v>
      </c>
      <c r="B47" s="67">
        <v>7.7</v>
      </c>
      <c r="C47" s="218">
        <v>7.5</v>
      </c>
      <c r="D47" s="98">
        <v>624</v>
      </c>
      <c r="E47" s="218">
        <v>17.3</v>
      </c>
      <c r="F47" s="67">
        <v>13.4</v>
      </c>
      <c r="G47" s="218" t="s">
        <v>208</v>
      </c>
      <c r="H47" s="67">
        <v>0.28999999999999998</v>
      </c>
      <c r="I47" s="55">
        <v>3</v>
      </c>
    </row>
    <row r="48" spans="1:9" s="50" customFormat="1" x14ac:dyDescent="0.2">
      <c r="A48" s="174">
        <v>42675</v>
      </c>
      <c r="B48" s="67">
        <v>7.6</v>
      </c>
      <c r="C48" s="218">
        <v>7.2</v>
      </c>
      <c r="D48" s="98">
        <v>886</v>
      </c>
      <c r="E48" s="218">
        <v>17.100000000000001</v>
      </c>
      <c r="F48" s="67">
        <v>13.6</v>
      </c>
      <c r="G48" s="218" t="s">
        <v>208</v>
      </c>
      <c r="H48" s="67">
        <v>0.49</v>
      </c>
      <c r="I48" s="343"/>
    </row>
    <row r="49" spans="1:9" s="50" customFormat="1" x14ac:dyDescent="0.2">
      <c r="A49" s="174">
        <v>42681</v>
      </c>
      <c r="B49" s="67">
        <v>7.9</v>
      </c>
      <c r="C49" s="218">
        <v>7.3</v>
      </c>
      <c r="D49" s="98">
        <v>1000</v>
      </c>
      <c r="E49" s="218">
        <v>16.5</v>
      </c>
      <c r="F49" s="67">
        <v>15.9</v>
      </c>
      <c r="G49" s="218" t="s">
        <v>208</v>
      </c>
      <c r="H49" s="67">
        <v>0.51</v>
      </c>
      <c r="I49" s="343"/>
    </row>
    <row r="50" spans="1:9" x14ac:dyDescent="0.2">
      <c r="A50" s="174">
        <v>42688</v>
      </c>
      <c r="B50" s="67">
        <v>8.1999999999999993</v>
      </c>
      <c r="C50" s="218">
        <v>7.4</v>
      </c>
      <c r="D50" s="98">
        <v>1211</v>
      </c>
      <c r="E50" s="218">
        <v>16.3</v>
      </c>
      <c r="F50" s="67">
        <v>14.9</v>
      </c>
      <c r="G50" s="218" t="s">
        <v>208</v>
      </c>
      <c r="H50" s="67">
        <v>0.7</v>
      </c>
      <c r="I50" s="343"/>
    </row>
    <row r="51" spans="1:9" x14ac:dyDescent="0.2">
      <c r="A51" s="174">
        <v>42696</v>
      </c>
      <c r="B51" s="67">
        <v>10.4</v>
      </c>
      <c r="C51" s="218">
        <v>7.5</v>
      </c>
      <c r="D51" s="98">
        <v>1126</v>
      </c>
      <c r="E51" s="218">
        <v>15.1</v>
      </c>
      <c r="F51" s="67">
        <v>14.5</v>
      </c>
      <c r="G51" s="218" t="s">
        <v>208</v>
      </c>
      <c r="H51" s="67">
        <v>0.56000000000000005</v>
      </c>
      <c r="I51" s="55">
        <v>6</v>
      </c>
    </row>
    <row r="52" spans="1:9" x14ac:dyDescent="0.2">
      <c r="A52" s="174">
        <v>42705</v>
      </c>
      <c r="B52" s="67">
        <v>12.4</v>
      </c>
      <c r="C52" s="218">
        <v>7.7</v>
      </c>
      <c r="D52" s="98">
        <v>1137</v>
      </c>
      <c r="E52" s="218">
        <v>11.4</v>
      </c>
      <c r="F52" s="67">
        <v>12.8</v>
      </c>
      <c r="G52" s="218" t="s">
        <v>208</v>
      </c>
      <c r="H52" s="67">
        <v>0.72</v>
      </c>
      <c r="I52" s="343"/>
    </row>
    <row r="53" spans="1:9" x14ac:dyDescent="0.2">
      <c r="A53" s="174">
        <v>42709</v>
      </c>
      <c r="B53" s="67">
        <v>15.3</v>
      </c>
      <c r="C53" s="218">
        <v>7.7</v>
      </c>
      <c r="D53" s="98">
        <v>1211</v>
      </c>
      <c r="E53" s="218">
        <v>10</v>
      </c>
      <c r="F53" s="67">
        <v>11.9</v>
      </c>
      <c r="G53" s="218" t="s">
        <v>208</v>
      </c>
      <c r="H53" s="67">
        <v>0.67</v>
      </c>
      <c r="I53" s="343"/>
    </row>
    <row r="54" spans="1:9" x14ac:dyDescent="0.2">
      <c r="A54" s="174">
        <v>42716</v>
      </c>
      <c r="B54" s="341"/>
      <c r="C54" s="218">
        <v>7.5</v>
      </c>
      <c r="D54" s="98">
        <v>1330</v>
      </c>
      <c r="E54" s="218">
        <v>13</v>
      </c>
      <c r="F54" s="67">
        <v>14.8</v>
      </c>
      <c r="G54" s="218">
        <v>0.48899999999999999</v>
      </c>
      <c r="H54" s="67">
        <v>0.81</v>
      </c>
      <c r="I54" s="343"/>
    </row>
    <row r="55" spans="1:9" x14ac:dyDescent="0.2">
      <c r="A55" s="174">
        <v>42726</v>
      </c>
      <c r="B55" s="67">
        <v>11</v>
      </c>
      <c r="C55" s="218">
        <v>7.7</v>
      </c>
      <c r="D55" s="98">
        <v>1487</v>
      </c>
      <c r="E55" s="218">
        <v>8.9</v>
      </c>
      <c r="F55" s="67">
        <v>18.100000000000001</v>
      </c>
      <c r="G55" s="218">
        <v>1.21</v>
      </c>
      <c r="H55" s="67">
        <v>1.5</v>
      </c>
      <c r="I55" s="343"/>
    </row>
    <row r="56" spans="1:9" x14ac:dyDescent="0.2">
      <c r="A56" s="177">
        <v>42733</v>
      </c>
      <c r="B56" s="178">
        <v>13.1</v>
      </c>
      <c r="C56" s="179">
        <v>7.8</v>
      </c>
      <c r="D56" s="124">
        <v>1590</v>
      </c>
      <c r="E56" s="179">
        <v>8</v>
      </c>
      <c r="F56" s="178">
        <v>8.4</v>
      </c>
      <c r="G56" s="179">
        <v>1.42</v>
      </c>
      <c r="H56" s="178">
        <v>1.3</v>
      </c>
      <c r="I56" s="182">
        <v>6</v>
      </c>
    </row>
    <row r="57" spans="1:9" ht="15" x14ac:dyDescent="0.25">
      <c r="A57" s="6" t="s">
        <v>81</v>
      </c>
    </row>
    <row r="60" spans="1:9" ht="15" customHeight="1" x14ac:dyDescent="0.25">
      <c r="A60" s="6" t="s">
        <v>303</v>
      </c>
    </row>
    <row r="61" spans="1:9" ht="15" x14ac:dyDescent="0.25">
      <c r="A61" s="383"/>
      <c r="B61" s="448" t="s">
        <v>110</v>
      </c>
      <c r="C61" s="449"/>
      <c r="D61" s="449"/>
      <c r="E61" s="449"/>
      <c r="F61" s="450"/>
    </row>
    <row r="62" spans="1:9" ht="60" customHeight="1" x14ac:dyDescent="0.2">
      <c r="A62" s="250" t="s">
        <v>67</v>
      </c>
      <c r="B62" s="250" t="s">
        <v>111</v>
      </c>
      <c r="C62" s="250" t="s">
        <v>112</v>
      </c>
      <c r="D62" s="93" t="s">
        <v>113</v>
      </c>
      <c r="E62" s="285" t="s">
        <v>114</v>
      </c>
      <c r="F62" s="285" t="s">
        <v>115</v>
      </c>
    </row>
    <row r="63" spans="1:9" ht="15" x14ac:dyDescent="0.2">
      <c r="A63" s="15" t="s">
        <v>71</v>
      </c>
      <c r="B63" s="15" t="s">
        <v>97</v>
      </c>
      <c r="C63" s="15" t="s">
        <v>97</v>
      </c>
      <c r="D63" s="94" t="s">
        <v>97</v>
      </c>
      <c r="E63" s="15" t="s">
        <v>97</v>
      </c>
      <c r="F63" s="15" t="s">
        <v>97</v>
      </c>
    </row>
    <row r="64" spans="1:9" ht="15" x14ac:dyDescent="0.2">
      <c r="A64" s="15" t="s">
        <v>74</v>
      </c>
      <c r="B64" s="15" t="s">
        <v>78</v>
      </c>
      <c r="C64" s="15" t="s">
        <v>78</v>
      </c>
      <c r="D64" s="94" t="s">
        <v>78</v>
      </c>
      <c r="E64" s="15" t="s">
        <v>78</v>
      </c>
      <c r="F64" s="15" t="s">
        <v>78</v>
      </c>
    </row>
    <row r="65" spans="1:6" x14ac:dyDescent="0.2">
      <c r="A65" s="37">
        <v>42397</v>
      </c>
      <c r="B65" s="49">
        <v>0.69</v>
      </c>
      <c r="C65" s="78">
        <v>0.28000000000000003</v>
      </c>
      <c r="D65" s="403"/>
      <c r="E65" s="404"/>
      <c r="F65" s="405"/>
    </row>
    <row r="66" spans="1:6" x14ac:dyDescent="0.2">
      <c r="A66" s="38">
        <v>42417</v>
      </c>
      <c r="B66" s="46">
        <v>0.48</v>
      </c>
      <c r="C66" s="63">
        <v>0.13</v>
      </c>
      <c r="D66" s="406"/>
      <c r="E66" s="407"/>
      <c r="F66" s="408"/>
    </row>
    <row r="67" spans="1:6" x14ac:dyDescent="0.2">
      <c r="A67" s="38">
        <v>42446</v>
      </c>
      <c r="B67" s="46">
        <v>0.56999999999999995</v>
      </c>
      <c r="C67" s="63">
        <v>0.2</v>
      </c>
      <c r="D67" s="406"/>
      <c r="E67" s="407"/>
      <c r="F67" s="408"/>
    </row>
    <row r="68" spans="1:6" x14ac:dyDescent="0.2">
      <c r="A68" s="38">
        <v>42481</v>
      </c>
      <c r="B68" s="46" t="s">
        <v>238</v>
      </c>
      <c r="C68" s="63">
        <v>0.14299999999999999</v>
      </c>
      <c r="D68" s="406"/>
      <c r="E68" s="407"/>
      <c r="F68" s="408"/>
    </row>
    <row r="69" spans="1:6" x14ac:dyDescent="0.2">
      <c r="A69" s="38">
        <v>42516</v>
      </c>
      <c r="B69" s="46">
        <v>0.4</v>
      </c>
      <c r="C69" s="255">
        <v>0.13</v>
      </c>
      <c r="D69" s="102"/>
      <c r="E69" s="54"/>
      <c r="F69" s="45"/>
    </row>
    <row r="70" spans="1:6" x14ac:dyDescent="0.2">
      <c r="A70" s="38">
        <v>42549</v>
      </c>
      <c r="B70" s="46">
        <v>0.46</v>
      </c>
      <c r="C70" s="63">
        <v>9.0999999999999998E-2</v>
      </c>
      <c r="D70" s="102"/>
      <c r="E70" s="54"/>
      <c r="F70" s="45"/>
    </row>
    <row r="71" spans="1:6" x14ac:dyDescent="0.2">
      <c r="A71" s="38">
        <v>42571</v>
      </c>
      <c r="B71" s="46">
        <v>2</v>
      </c>
      <c r="C71" s="63">
        <v>0.14000000000000001</v>
      </c>
      <c r="D71" s="102"/>
      <c r="E71" s="54"/>
      <c r="F71" s="45"/>
    </row>
    <row r="72" spans="1:6" x14ac:dyDescent="0.2">
      <c r="A72" s="260">
        <v>42599</v>
      </c>
      <c r="B72" s="45"/>
      <c r="C72" s="374"/>
      <c r="D72" s="102"/>
      <c r="E72" s="54"/>
      <c r="F72" s="45"/>
    </row>
    <row r="73" spans="1:6" x14ac:dyDescent="0.2">
      <c r="A73" s="38">
        <v>42640</v>
      </c>
      <c r="B73" s="46" t="s">
        <v>252</v>
      </c>
      <c r="C73" s="63">
        <v>0.1</v>
      </c>
      <c r="D73" s="102"/>
      <c r="E73" s="54"/>
      <c r="F73" s="45"/>
    </row>
    <row r="74" spans="1:6" x14ac:dyDescent="0.2">
      <c r="A74" s="38">
        <v>42667</v>
      </c>
      <c r="B74" s="46">
        <v>1.1000000000000001</v>
      </c>
      <c r="C74" s="63">
        <v>8.8999999999999996E-2</v>
      </c>
      <c r="D74" s="102"/>
      <c r="E74" s="54"/>
      <c r="F74" s="45"/>
    </row>
    <row r="75" spans="1:6" x14ac:dyDescent="0.2">
      <c r="A75" s="38">
        <v>42696</v>
      </c>
      <c r="B75" s="46">
        <v>1.9</v>
      </c>
      <c r="C75" s="63">
        <v>0.15</v>
      </c>
      <c r="D75" s="102"/>
      <c r="E75" s="54"/>
      <c r="F75" s="45"/>
    </row>
    <row r="76" spans="1:6" x14ac:dyDescent="0.2">
      <c r="A76" s="39">
        <v>42733</v>
      </c>
      <c r="B76" s="183" t="s">
        <v>299</v>
      </c>
      <c r="C76" s="257">
        <v>0.11</v>
      </c>
      <c r="D76" s="108"/>
      <c r="E76" s="77"/>
      <c r="F76" s="76"/>
    </row>
    <row r="77" spans="1:6" ht="15" x14ac:dyDescent="0.25">
      <c r="A77" s="6" t="s">
        <v>332</v>
      </c>
      <c r="B77" s="6"/>
      <c r="E77" s="8"/>
    </row>
    <row r="81" spans="1:10" hidden="1" x14ac:dyDescent="0.2">
      <c r="A81" s="241" t="s">
        <v>265</v>
      </c>
      <c r="B81" s="1"/>
      <c r="C81" s="1"/>
      <c r="D81" s="103"/>
      <c r="E81" s="1"/>
      <c r="F81" s="1"/>
      <c r="G81" s="186"/>
      <c r="H81" s="186"/>
      <c r="I81" s="1"/>
    </row>
    <row r="82" spans="1:10" ht="45" hidden="1" x14ac:dyDescent="0.2">
      <c r="A82" s="244"/>
      <c r="B82" s="233" t="s">
        <v>111</v>
      </c>
      <c r="C82" s="233" t="s">
        <v>112</v>
      </c>
      <c r="D82" s="93" t="s">
        <v>113</v>
      </c>
      <c r="E82" s="233" t="s">
        <v>114</v>
      </c>
      <c r="F82" s="233" t="s">
        <v>115</v>
      </c>
      <c r="G82" s="234" t="s">
        <v>88</v>
      </c>
      <c r="H82" s="234" t="s">
        <v>103</v>
      </c>
      <c r="I82" s="233" t="s">
        <v>104</v>
      </c>
      <c r="J82" s="3" t="s">
        <v>87</v>
      </c>
    </row>
    <row r="83" spans="1:10" hidden="1" x14ac:dyDescent="0.2">
      <c r="A83" s="235">
        <v>41548</v>
      </c>
      <c r="B83" s="73"/>
      <c r="C83" s="73"/>
      <c r="D83" s="73"/>
      <c r="E83" s="73"/>
      <c r="F83" s="73"/>
      <c r="G83" s="73">
        <v>0.5</v>
      </c>
      <c r="H83" s="73">
        <v>0.4</v>
      </c>
      <c r="I83" s="73"/>
      <c r="J83" s="116">
        <v>30669</v>
      </c>
    </row>
    <row r="84" spans="1:10" hidden="1" x14ac:dyDescent="0.2">
      <c r="A84" s="235">
        <v>41579</v>
      </c>
      <c r="B84" s="73"/>
      <c r="C84" s="73"/>
      <c r="D84" s="73"/>
      <c r="E84" s="73"/>
      <c r="F84" s="73"/>
      <c r="G84" s="73">
        <v>0.5</v>
      </c>
      <c r="H84" s="73">
        <v>0.7</v>
      </c>
      <c r="I84" s="73"/>
      <c r="J84" s="116">
        <v>34332</v>
      </c>
    </row>
    <row r="85" spans="1:10" hidden="1" x14ac:dyDescent="0.2">
      <c r="A85" s="235">
        <v>41609</v>
      </c>
      <c r="B85" s="73"/>
      <c r="C85" s="73"/>
      <c r="D85" s="73"/>
      <c r="E85" s="73"/>
      <c r="F85" s="73"/>
      <c r="G85" s="73">
        <v>0.5</v>
      </c>
      <c r="H85" s="73">
        <v>0.6</v>
      </c>
      <c r="I85" s="73"/>
      <c r="J85" s="116">
        <v>27630</v>
      </c>
    </row>
    <row r="86" spans="1:10" hidden="1" x14ac:dyDescent="0.2">
      <c r="A86" s="235">
        <v>41640</v>
      </c>
      <c r="B86" s="73"/>
      <c r="C86" s="73"/>
      <c r="D86" s="73"/>
      <c r="E86" s="73"/>
      <c r="F86" s="73"/>
      <c r="G86" s="73">
        <v>0.7</v>
      </c>
      <c r="H86" s="73">
        <v>1.1000000000000001</v>
      </c>
      <c r="I86" s="73"/>
      <c r="J86" s="116">
        <v>22200</v>
      </c>
    </row>
    <row r="87" spans="1:10" hidden="1" x14ac:dyDescent="0.2">
      <c r="A87" s="235">
        <v>41671</v>
      </c>
      <c r="B87" s="73"/>
      <c r="C87" s="73"/>
      <c r="D87" s="73"/>
      <c r="E87" s="73"/>
      <c r="F87" s="73"/>
      <c r="G87" s="73">
        <v>1.3</v>
      </c>
      <c r="H87" s="73">
        <v>1.4</v>
      </c>
      <c r="I87" s="73"/>
      <c r="J87" s="116">
        <v>22450</v>
      </c>
    </row>
    <row r="88" spans="1:10" hidden="1" x14ac:dyDescent="0.2">
      <c r="A88" s="235">
        <v>41699</v>
      </c>
      <c r="B88" s="73"/>
      <c r="C88" s="73"/>
      <c r="D88" s="73"/>
      <c r="E88" s="73"/>
      <c r="F88" s="73"/>
      <c r="G88" s="73">
        <v>1.1000000000000001</v>
      </c>
      <c r="H88" s="73">
        <v>1.6</v>
      </c>
      <c r="I88" s="73">
        <v>8.8000000000000007</v>
      </c>
      <c r="J88" s="116">
        <v>22480</v>
      </c>
    </row>
    <row r="89" spans="1:10" hidden="1" x14ac:dyDescent="0.2">
      <c r="A89" s="235">
        <v>41730</v>
      </c>
      <c r="B89" s="73"/>
      <c r="C89" s="73"/>
      <c r="D89" s="73"/>
      <c r="E89" s="73"/>
      <c r="F89" s="73"/>
      <c r="G89" s="73">
        <v>0.5</v>
      </c>
      <c r="H89" s="73">
        <v>1.1000000000000001</v>
      </c>
      <c r="I89" s="73">
        <v>5.9</v>
      </c>
      <c r="J89" s="116">
        <v>11060</v>
      </c>
    </row>
    <row r="90" spans="1:10" hidden="1" x14ac:dyDescent="0.2">
      <c r="A90" s="235">
        <v>41760</v>
      </c>
      <c r="B90" s="73">
        <v>1.6</v>
      </c>
      <c r="C90" s="73" t="s">
        <v>210</v>
      </c>
      <c r="D90" s="73">
        <v>1</v>
      </c>
      <c r="E90" s="73">
        <v>0.18</v>
      </c>
      <c r="F90" s="73">
        <v>0.02</v>
      </c>
      <c r="G90" s="73">
        <v>1.1000000000000001</v>
      </c>
      <c r="H90" s="73">
        <v>1.1000000000000001</v>
      </c>
      <c r="I90" s="73">
        <v>7.5</v>
      </c>
      <c r="J90" s="116">
        <v>21700</v>
      </c>
    </row>
    <row r="91" spans="1:10" hidden="1" x14ac:dyDescent="0.2">
      <c r="A91" s="235">
        <v>41791</v>
      </c>
      <c r="B91" s="73">
        <v>3.4</v>
      </c>
      <c r="C91" s="73" t="s">
        <v>283</v>
      </c>
      <c r="D91" s="73">
        <v>2</v>
      </c>
      <c r="E91" s="73">
        <v>0.27</v>
      </c>
      <c r="F91" s="73" t="s">
        <v>274</v>
      </c>
      <c r="G91" s="73">
        <v>0.7</v>
      </c>
      <c r="H91" s="73">
        <v>1</v>
      </c>
      <c r="I91" s="73">
        <v>7.9</v>
      </c>
      <c r="J91" s="116" t="s">
        <v>261</v>
      </c>
    </row>
    <row r="92" spans="1:10" hidden="1" x14ac:dyDescent="0.2">
      <c r="A92" s="235">
        <v>41821</v>
      </c>
      <c r="B92" s="73">
        <v>2.5</v>
      </c>
      <c r="C92" s="73">
        <v>0.27</v>
      </c>
      <c r="D92" s="73">
        <v>1</v>
      </c>
      <c r="E92" s="73">
        <v>0.28999999999999998</v>
      </c>
      <c r="F92" s="73">
        <v>0.11</v>
      </c>
      <c r="G92" s="73">
        <v>0.7</v>
      </c>
      <c r="H92" s="73">
        <v>0.9</v>
      </c>
      <c r="I92" s="73">
        <v>6.2</v>
      </c>
      <c r="J92" s="116" t="s">
        <v>261</v>
      </c>
    </row>
    <row r="93" spans="1:10" hidden="1" x14ac:dyDescent="0.2">
      <c r="A93" s="235">
        <v>41852</v>
      </c>
      <c r="B93" s="73"/>
      <c r="C93" s="73"/>
      <c r="D93" s="73"/>
      <c r="E93" s="73"/>
      <c r="F93" s="73"/>
      <c r="G93" s="73">
        <v>0.5</v>
      </c>
      <c r="H93" s="73">
        <v>0.9</v>
      </c>
      <c r="I93" s="73"/>
      <c r="J93" s="116" t="s">
        <v>261</v>
      </c>
    </row>
    <row r="94" spans="1:10" hidden="1" x14ac:dyDescent="0.2">
      <c r="A94" s="235">
        <v>41883</v>
      </c>
      <c r="B94" s="73">
        <v>6.5</v>
      </c>
      <c r="C94" s="73">
        <v>0.1</v>
      </c>
      <c r="D94" s="73">
        <v>1</v>
      </c>
      <c r="E94" s="73">
        <v>0.28999999999999998</v>
      </c>
      <c r="F94" s="73">
        <v>0.2</v>
      </c>
      <c r="G94" s="73">
        <v>0.4</v>
      </c>
      <c r="H94" s="73">
        <v>0.5</v>
      </c>
      <c r="I94" s="73">
        <v>5.6</v>
      </c>
      <c r="J94" s="116" t="s">
        <v>261</v>
      </c>
    </row>
    <row r="95" spans="1:10" x14ac:dyDescent="0.2">
      <c r="A95" s="50"/>
      <c r="B95" s="50"/>
      <c r="C95" s="50"/>
      <c r="E95" s="50"/>
      <c r="F95" s="50"/>
      <c r="G95" s="91"/>
      <c r="I95" s="50"/>
    </row>
  </sheetData>
  <sortState ref="A10:A26">
    <sortCondition ref="A10"/>
  </sortState>
  <mergeCells count="5">
    <mergeCell ref="B61:F61"/>
    <mergeCell ref="B2:F2"/>
    <mergeCell ref="G2:G3"/>
    <mergeCell ref="H2:H3"/>
    <mergeCell ref="I2:I3"/>
  </mergeCells>
  <pageMargins left="0.7" right="0.7" top="0.75" bottom="0.75" header="0.3" footer="0.3"/>
  <pageSetup scale="54" fitToHeight="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H74"/>
  <sheetViews>
    <sheetView topLeftCell="A28" workbookViewId="0">
      <selection activeCell="J57" sqref="J57"/>
    </sheetView>
  </sheetViews>
  <sheetFormatPr defaultRowHeight="15" x14ac:dyDescent="0.25"/>
  <cols>
    <col min="1" max="1" width="22.7109375" customWidth="1"/>
    <col min="2" max="7" width="17.28515625" customWidth="1"/>
  </cols>
  <sheetData>
    <row r="1" spans="1:7" x14ac:dyDescent="0.25">
      <c r="A1" s="139"/>
      <c r="B1" s="139"/>
      <c r="C1" s="139"/>
      <c r="D1" s="139"/>
      <c r="E1" s="139"/>
      <c r="F1" s="139"/>
      <c r="G1" s="139"/>
    </row>
    <row r="2" spans="1:7" x14ac:dyDescent="0.25">
      <c r="A2" s="139"/>
      <c r="B2" s="139"/>
      <c r="C2" s="139"/>
      <c r="D2" s="139"/>
      <c r="E2" s="139"/>
      <c r="F2" s="139"/>
      <c r="G2" s="139"/>
    </row>
    <row r="3" spans="1:7" x14ac:dyDescent="0.25">
      <c r="A3" s="388" t="s">
        <v>346</v>
      </c>
      <c r="B3" s="181"/>
      <c r="C3" s="181"/>
      <c r="D3" s="181"/>
      <c r="E3" s="181"/>
      <c r="F3" s="181"/>
      <c r="G3" s="181"/>
    </row>
    <row r="4" spans="1:7" x14ac:dyDescent="0.25">
      <c r="A4" s="74"/>
      <c r="B4" s="181"/>
      <c r="C4" s="181"/>
      <c r="D4" s="181"/>
      <c r="E4" s="181"/>
      <c r="F4" s="181"/>
      <c r="G4" s="181"/>
    </row>
    <row r="5" spans="1:7" ht="30" x14ac:dyDescent="0.25">
      <c r="A5" s="290" t="s">
        <v>146</v>
      </c>
      <c r="B5" s="290" t="s">
        <v>216</v>
      </c>
      <c r="C5" s="290" t="s">
        <v>147</v>
      </c>
      <c r="D5" s="290" t="s">
        <v>148</v>
      </c>
      <c r="E5" s="290" t="s">
        <v>217</v>
      </c>
      <c r="F5" s="290" t="s">
        <v>310</v>
      </c>
      <c r="G5" s="290" t="s">
        <v>309</v>
      </c>
    </row>
    <row r="6" spans="1:7" x14ac:dyDescent="0.25">
      <c r="A6" s="90" t="s">
        <v>71</v>
      </c>
      <c r="B6" s="90" t="s">
        <v>72</v>
      </c>
      <c r="C6" s="90" t="s">
        <v>72</v>
      </c>
      <c r="D6" s="90" t="s">
        <v>72</v>
      </c>
      <c r="E6" s="90" t="s">
        <v>72</v>
      </c>
      <c r="F6" s="90" t="s">
        <v>72</v>
      </c>
      <c r="G6" s="90" t="s">
        <v>72</v>
      </c>
    </row>
    <row r="7" spans="1:7" x14ac:dyDescent="0.25">
      <c r="A7" s="90" t="s">
        <v>74</v>
      </c>
      <c r="B7" s="277" t="s">
        <v>149</v>
      </c>
      <c r="C7" s="277" t="s">
        <v>149</v>
      </c>
      <c r="D7" s="277" t="s">
        <v>149</v>
      </c>
      <c r="E7" s="277" t="s">
        <v>149</v>
      </c>
      <c r="F7" s="277" t="s">
        <v>149</v>
      </c>
      <c r="G7" s="276" t="s">
        <v>149</v>
      </c>
    </row>
    <row r="8" spans="1:7" x14ac:dyDescent="0.25">
      <c r="A8" s="393">
        <v>42396</v>
      </c>
      <c r="B8" s="466" t="s">
        <v>322</v>
      </c>
      <c r="C8" s="466">
        <v>1</v>
      </c>
      <c r="D8" s="466" t="s">
        <v>322</v>
      </c>
      <c r="E8" s="466" t="s">
        <v>322</v>
      </c>
      <c r="F8" s="466" t="s">
        <v>322</v>
      </c>
      <c r="G8" s="467">
        <v>1</v>
      </c>
    </row>
    <row r="9" spans="1:7" x14ac:dyDescent="0.25">
      <c r="A9" s="393">
        <v>42416</v>
      </c>
      <c r="B9" s="464" t="s">
        <v>322</v>
      </c>
      <c r="C9" s="464">
        <v>1</v>
      </c>
      <c r="D9" s="464" t="s">
        <v>322</v>
      </c>
      <c r="E9" s="464" t="s">
        <v>322</v>
      </c>
      <c r="F9" s="464" t="s">
        <v>322</v>
      </c>
      <c r="G9" s="465">
        <v>1</v>
      </c>
    </row>
    <row r="10" spans="1:7" x14ac:dyDescent="0.25">
      <c r="A10" s="393">
        <v>42432</v>
      </c>
      <c r="B10" s="464">
        <v>1</v>
      </c>
      <c r="C10" s="464">
        <v>1</v>
      </c>
      <c r="D10" s="464">
        <v>1</v>
      </c>
      <c r="E10" s="464">
        <v>1</v>
      </c>
      <c r="F10" s="464">
        <v>1</v>
      </c>
      <c r="G10" s="465">
        <v>1</v>
      </c>
    </row>
    <row r="11" spans="1:7" x14ac:dyDescent="0.25">
      <c r="A11" s="393">
        <v>42474</v>
      </c>
      <c r="B11" s="464" t="s">
        <v>322</v>
      </c>
      <c r="C11" s="464">
        <v>1</v>
      </c>
      <c r="D11" s="464" t="s">
        <v>322</v>
      </c>
      <c r="E11" s="464" t="s">
        <v>322</v>
      </c>
      <c r="F11" s="464">
        <v>1</v>
      </c>
      <c r="G11" s="465">
        <v>1</v>
      </c>
    </row>
    <row r="12" spans="1:7" x14ac:dyDescent="0.25">
      <c r="A12" s="393">
        <v>42502</v>
      </c>
      <c r="B12" s="391" t="s">
        <v>322</v>
      </c>
      <c r="C12" s="395">
        <v>1</v>
      </c>
      <c r="D12" s="391" t="s">
        <v>322</v>
      </c>
      <c r="E12" s="391" t="s">
        <v>322</v>
      </c>
      <c r="F12" s="391" t="s">
        <v>322</v>
      </c>
      <c r="G12" s="280">
        <v>0.97499999999999998</v>
      </c>
    </row>
    <row r="13" spans="1:7" x14ac:dyDescent="0.25">
      <c r="A13" s="393">
        <v>42529</v>
      </c>
      <c r="B13" s="464">
        <v>0.7</v>
      </c>
      <c r="C13" s="464">
        <v>1</v>
      </c>
      <c r="D13" s="464">
        <v>1</v>
      </c>
      <c r="E13" s="464" t="s">
        <v>322</v>
      </c>
      <c r="F13" s="464" t="s">
        <v>322</v>
      </c>
      <c r="G13" s="465">
        <v>1</v>
      </c>
    </row>
    <row r="14" spans="1:7" s="139" customFormat="1" x14ac:dyDescent="0.25">
      <c r="A14" s="393">
        <v>42564</v>
      </c>
      <c r="B14" s="399" t="s">
        <v>322</v>
      </c>
      <c r="C14" s="399">
        <v>1</v>
      </c>
      <c r="D14" s="399" t="s">
        <v>322</v>
      </c>
      <c r="E14" s="399" t="s">
        <v>322</v>
      </c>
      <c r="F14" s="399" t="s">
        <v>322</v>
      </c>
      <c r="G14" s="399">
        <v>1</v>
      </c>
    </row>
    <row r="15" spans="1:7" s="139" customFormat="1" x14ac:dyDescent="0.25">
      <c r="A15" s="393">
        <v>42592</v>
      </c>
      <c r="B15" s="391" t="s">
        <v>322</v>
      </c>
      <c r="C15" s="395">
        <v>1</v>
      </c>
      <c r="D15" s="391" t="s">
        <v>322</v>
      </c>
      <c r="E15" s="391" t="s">
        <v>322</v>
      </c>
      <c r="F15" s="391" t="s">
        <v>322</v>
      </c>
      <c r="G15" s="280">
        <v>1</v>
      </c>
    </row>
    <row r="16" spans="1:7" s="139" customFormat="1" x14ac:dyDescent="0.25">
      <c r="A16" s="393">
        <v>42627</v>
      </c>
      <c r="B16" s="399">
        <v>0</v>
      </c>
      <c r="C16" s="400">
        <v>1</v>
      </c>
      <c r="D16" s="399">
        <v>0.97499999999999998</v>
      </c>
      <c r="E16" s="400">
        <v>1</v>
      </c>
      <c r="F16" s="399">
        <v>0.95</v>
      </c>
      <c r="G16" s="399">
        <v>1</v>
      </c>
    </row>
    <row r="17" spans="1:7" s="139" customFormat="1" x14ac:dyDescent="0.25">
      <c r="A17" s="393">
        <v>42655</v>
      </c>
      <c r="B17" s="399" t="s">
        <v>322</v>
      </c>
      <c r="C17" s="399">
        <v>0.97499999999999998</v>
      </c>
      <c r="D17" s="399" t="s">
        <v>322</v>
      </c>
      <c r="E17" s="399" t="s">
        <v>322</v>
      </c>
      <c r="F17" s="399" t="s">
        <v>322</v>
      </c>
      <c r="G17" s="399">
        <v>1</v>
      </c>
    </row>
    <row r="18" spans="1:7" s="139" customFormat="1" x14ac:dyDescent="0.25">
      <c r="A18" s="393">
        <v>42684</v>
      </c>
      <c r="B18" s="409">
        <v>0.8</v>
      </c>
      <c r="C18" s="395">
        <v>1</v>
      </c>
      <c r="D18" s="409">
        <v>1</v>
      </c>
      <c r="E18" s="395">
        <v>0.97499999999999998</v>
      </c>
      <c r="F18" s="409">
        <v>1</v>
      </c>
      <c r="G18" s="410">
        <v>1</v>
      </c>
    </row>
    <row r="19" spans="1:7" s="139" customFormat="1" x14ac:dyDescent="0.25">
      <c r="A19" s="394">
        <v>42718</v>
      </c>
      <c r="B19" s="411" t="s">
        <v>322</v>
      </c>
      <c r="C19" s="412">
        <v>0.97199999999999998</v>
      </c>
      <c r="D19" s="411" t="s">
        <v>322</v>
      </c>
      <c r="E19" s="411" t="s">
        <v>322</v>
      </c>
      <c r="F19" s="411" t="s">
        <v>322</v>
      </c>
      <c r="G19" s="413">
        <v>1</v>
      </c>
    </row>
    <row r="20" spans="1:7" x14ac:dyDescent="0.25">
      <c r="A20" s="389"/>
      <c r="B20" s="390"/>
      <c r="C20" s="390"/>
      <c r="D20" s="390"/>
      <c r="E20" s="390"/>
      <c r="F20" s="390"/>
      <c r="G20" s="390"/>
    </row>
    <row r="21" spans="1:7" x14ac:dyDescent="0.25">
      <c r="A21" s="139"/>
      <c r="B21" s="139"/>
      <c r="C21" s="139"/>
      <c r="D21" s="139"/>
      <c r="E21" s="139"/>
      <c r="F21" s="139"/>
      <c r="G21" s="139"/>
    </row>
    <row r="22" spans="1:7" x14ac:dyDescent="0.25">
      <c r="A22" s="388" t="s">
        <v>347</v>
      </c>
      <c r="B22" s="139"/>
      <c r="C22" s="139"/>
      <c r="D22" s="139"/>
      <c r="E22" s="139"/>
      <c r="F22" s="139"/>
      <c r="G22" s="139"/>
    </row>
    <row r="23" spans="1:7" x14ac:dyDescent="0.25">
      <c r="A23" s="139"/>
      <c r="B23" s="139"/>
      <c r="C23" s="139"/>
      <c r="D23" s="139"/>
      <c r="E23" s="139"/>
      <c r="F23" s="139"/>
      <c r="G23" s="139"/>
    </row>
    <row r="24" spans="1:7" ht="30" x14ac:dyDescent="0.25">
      <c r="A24" s="290" t="s">
        <v>146</v>
      </c>
      <c r="B24" s="290" t="s">
        <v>216</v>
      </c>
      <c r="C24" s="290" t="s">
        <v>147</v>
      </c>
      <c r="D24" s="290" t="s">
        <v>148</v>
      </c>
      <c r="E24" s="290" t="s">
        <v>217</v>
      </c>
      <c r="F24" s="290" t="s">
        <v>310</v>
      </c>
      <c r="G24" s="290" t="s">
        <v>309</v>
      </c>
    </row>
    <row r="25" spans="1:7" x14ac:dyDescent="0.25">
      <c r="A25" s="90" t="s">
        <v>71</v>
      </c>
      <c r="B25" s="90" t="s">
        <v>72</v>
      </c>
      <c r="C25" s="90" t="s">
        <v>72</v>
      </c>
      <c r="D25" s="90" t="s">
        <v>72</v>
      </c>
      <c r="E25" s="90" t="s">
        <v>72</v>
      </c>
      <c r="F25" s="90" t="s">
        <v>72</v>
      </c>
      <c r="G25" s="90" t="s">
        <v>72</v>
      </c>
    </row>
    <row r="26" spans="1:7" x14ac:dyDescent="0.25">
      <c r="A26" s="90" t="s">
        <v>74</v>
      </c>
      <c r="B26" s="277" t="s">
        <v>149</v>
      </c>
      <c r="C26" s="277" t="s">
        <v>149</v>
      </c>
      <c r="D26" s="277" t="s">
        <v>149</v>
      </c>
      <c r="E26" s="277" t="s">
        <v>149</v>
      </c>
      <c r="F26" s="277" t="s">
        <v>149</v>
      </c>
      <c r="G26" s="282" t="s">
        <v>149</v>
      </c>
    </row>
    <row r="27" spans="1:7" x14ac:dyDescent="0.25">
      <c r="A27" s="393">
        <v>42396</v>
      </c>
      <c r="B27" s="464" t="s">
        <v>322</v>
      </c>
      <c r="C27" s="464">
        <v>1</v>
      </c>
      <c r="D27" s="464" t="s">
        <v>322</v>
      </c>
      <c r="E27" s="464" t="s">
        <v>322</v>
      </c>
      <c r="F27" s="464" t="s">
        <v>322</v>
      </c>
      <c r="G27" s="465">
        <v>0.9</v>
      </c>
    </row>
    <row r="28" spans="1:7" x14ac:dyDescent="0.25">
      <c r="A28" s="393">
        <v>42416</v>
      </c>
      <c r="B28" s="464" t="s">
        <v>322</v>
      </c>
      <c r="C28" s="464">
        <v>1</v>
      </c>
      <c r="D28" s="464" t="s">
        <v>322</v>
      </c>
      <c r="E28" s="464" t="s">
        <v>322</v>
      </c>
      <c r="F28" s="464" t="s">
        <v>322</v>
      </c>
      <c r="G28" s="465">
        <v>1</v>
      </c>
    </row>
    <row r="29" spans="1:7" x14ac:dyDescent="0.25">
      <c r="A29" s="393">
        <v>42432</v>
      </c>
      <c r="B29" s="464">
        <v>1</v>
      </c>
      <c r="C29" s="464">
        <v>1</v>
      </c>
      <c r="D29" s="464">
        <v>1</v>
      </c>
      <c r="E29" s="464">
        <v>1</v>
      </c>
      <c r="F29" s="464">
        <v>0.95</v>
      </c>
      <c r="G29" s="465">
        <v>1</v>
      </c>
    </row>
    <row r="30" spans="1:7" x14ac:dyDescent="0.25">
      <c r="A30" s="393">
        <v>42474</v>
      </c>
      <c r="B30" s="464" t="s">
        <v>322</v>
      </c>
      <c r="C30" s="464">
        <v>1</v>
      </c>
      <c r="D30" s="464" t="s">
        <v>322</v>
      </c>
      <c r="E30" s="464" t="s">
        <v>322</v>
      </c>
      <c r="F30" s="464">
        <v>0.75</v>
      </c>
      <c r="G30" s="465">
        <v>1</v>
      </c>
    </row>
    <row r="31" spans="1:7" x14ac:dyDescent="0.25">
      <c r="A31" s="393">
        <v>42502</v>
      </c>
      <c r="B31" s="391" t="s">
        <v>322</v>
      </c>
      <c r="C31" s="281">
        <v>1</v>
      </c>
      <c r="D31" s="391" t="s">
        <v>322</v>
      </c>
      <c r="E31" s="391" t="s">
        <v>322</v>
      </c>
      <c r="F31" s="391" t="s">
        <v>322</v>
      </c>
      <c r="G31" s="280">
        <v>1</v>
      </c>
    </row>
    <row r="32" spans="1:7" x14ac:dyDescent="0.25">
      <c r="A32" s="393">
        <v>42529</v>
      </c>
      <c r="B32" s="464">
        <v>1</v>
      </c>
      <c r="C32" s="464">
        <v>1</v>
      </c>
      <c r="D32" s="464">
        <v>1</v>
      </c>
      <c r="E32" s="464" t="s">
        <v>322</v>
      </c>
      <c r="F32" s="464" t="s">
        <v>322</v>
      </c>
      <c r="G32" s="465">
        <v>1</v>
      </c>
    </row>
    <row r="33" spans="1:7" s="139" customFormat="1" x14ac:dyDescent="0.25">
      <c r="A33" s="393">
        <v>42564</v>
      </c>
      <c r="B33" s="399" t="s">
        <v>322</v>
      </c>
      <c r="C33" s="399">
        <v>1</v>
      </c>
      <c r="D33" s="399" t="s">
        <v>322</v>
      </c>
      <c r="E33" s="399" t="s">
        <v>322</v>
      </c>
      <c r="F33" s="399" t="s">
        <v>322</v>
      </c>
      <c r="G33" s="399">
        <v>1</v>
      </c>
    </row>
    <row r="34" spans="1:7" s="139" customFormat="1" x14ac:dyDescent="0.25">
      <c r="A34" s="393">
        <v>42592</v>
      </c>
      <c r="B34" s="391" t="s">
        <v>322</v>
      </c>
      <c r="C34" s="281">
        <v>1</v>
      </c>
      <c r="D34" s="391" t="s">
        <v>322</v>
      </c>
      <c r="E34" s="391" t="s">
        <v>322</v>
      </c>
      <c r="F34" s="391" t="s">
        <v>322</v>
      </c>
      <c r="G34" s="280">
        <v>0.95</v>
      </c>
    </row>
    <row r="35" spans="1:7" s="139" customFormat="1" x14ac:dyDescent="0.25">
      <c r="A35" s="393">
        <v>42627</v>
      </c>
      <c r="B35" s="391">
        <v>0</v>
      </c>
      <c r="C35" s="281">
        <v>1</v>
      </c>
      <c r="D35" s="391">
        <v>1</v>
      </c>
      <c r="E35" s="281">
        <v>1</v>
      </c>
      <c r="F35" s="391">
        <v>0</v>
      </c>
      <c r="G35" s="280">
        <v>0.9</v>
      </c>
    </row>
    <row r="36" spans="1:7" s="139" customFormat="1" x14ac:dyDescent="0.25">
      <c r="A36" s="393">
        <v>42655</v>
      </c>
      <c r="B36" s="399" t="s">
        <v>322</v>
      </c>
      <c r="C36" s="399">
        <v>1</v>
      </c>
      <c r="D36" s="399" t="s">
        <v>322</v>
      </c>
      <c r="E36" s="399" t="s">
        <v>322</v>
      </c>
      <c r="F36" s="399" t="s">
        <v>322</v>
      </c>
      <c r="G36" s="399">
        <v>1</v>
      </c>
    </row>
    <row r="37" spans="1:7" s="139" customFormat="1" x14ac:dyDescent="0.25">
      <c r="A37" s="393">
        <v>42684</v>
      </c>
      <c r="B37" s="391">
        <v>1</v>
      </c>
      <c r="C37" s="281">
        <v>1</v>
      </c>
      <c r="D37" s="391">
        <v>0.95</v>
      </c>
      <c r="E37" s="281">
        <v>0.95</v>
      </c>
      <c r="F37" s="391">
        <v>0.65</v>
      </c>
      <c r="G37" s="280">
        <v>0.95</v>
      </c>
    </row>
    <row r="38" spans="1:7" s="139" customFormat="1" x14ac:dyDescent="0.25">
      <c r="A38" s="394">
        <v>42718</v>
      </c>
      <c r="B38" s="392" t="s">
        <v>322</v>
      </c>
      <c r="C38" s="279">
        <v>1</v>
      </c>
      <c r="D38" s="392" t="s">
        <v>322</v>
      </c>
      <c r="E38" s="279" t="s">
        <v>322</v>
      </c>
      <c r="F38" s="392" t="s">
        <v>322</v>
      </c>
      <c r="G38" s="278">
        <v>1</v>
      </c>
    </row>
    <row r="39" spans="1:7" x14ac:dyDescent="0.25">
      <c r="A39" s="389"/>
      <c r="B39" s="390"/>
      <c r="C39" s="390"/>
      <c r="D39" s="390"/>
      <c r="E39" s="390"/>
      <c r="F39" s="390"/>
      <c r="G39" s="390"/>
    </row>
    <row r="40" spans="1:7" x14ac:dyDescent="0.25">
      <c r="A40" s="139"/>
      <c r="B40" s="139"/>
      <c r="C40" s="139"/>
      <c r="D40" s="139"/>
      <c r="E40" s="139"/>
      <c r="F40" s="139"/>
      <c r="G40" s="139"/>
    </row>
    <row r="41" spans="1:7" x14ac:dyDescent="0.25">
      <c r="A41" s="388" t="s">
        <v>348</v>
      </c>
      <c r="B41" s="139"/>
      <c r="C41" s="139"/>
      <c r="D41" s="139"/>
      <c r="E41" s="139"/>
      <c r="F41" s="139"/>
      <c r="G41" s="139"/>
    </row>
    <row r="42" spans="1:7" x14ac:dyDescent="0.25">
      <c r="A42" s="139"/>
      <c r="B42" s="139"/>
      <c r="C42" s="139"/>
      <c r="D42" s="139"/>
      <c r="E42" s="139"/>
      <c r="F42" s="139"/>
      <c r="G42" s="139"/>
    </row>
    <row r="43" spans="1:7" ht="30" x14ac:dyDescent="0.25">
      <c r="A43" s="290" t="s">
        <v>146</v>
      </c>
      <c r="B43" s="290" t="s">
        <v>216</v>
      </c>
      <c r="C43" s="290" t="s">
        <v>147</v>
      </c>
      <c r="D43" s="290" t="s">
        <v>148</v>
      </c>
      <c r="E43" s="290" t="s">
        <v>217</v>
      </c>
      <c r="F43" s="290" t="s">
        <v>310</v>
      </c>
      <c r="G43" s="290" t="s">
        <v>309</v>
      </c>
    </row>
    <row r="44" spans="1:7" x14ac:dyDescent="0.25">
      <c r="A44" s="90" t="s">
        <v>71</v>
      </c>
      <c r="B44" s="90" t="s">
        <v>72</v>
      </c>
      <c r="C44" s="90" t="s">
        <v>72</v>
      </c>
      <c r="D44" s="90" t="s">
        <v>72</v>
      </c>
      <c r="E44" s="90" t="s">
        <v>72</v>
      </c>
      <c r="F44" s="90" t="s">
        <v>72</v>
      </c>
      <c r="G44" s="90" t="s">
        <v>72</v>
      </c>
    </row>
    <row r="45" spans="1:7" x14ac:dyDescent="0.25">
      <c r="A45" s="90" t="s">
        <v>74</v>
      </c>
      <c r="B45" s="277" t="s">
        <v>308</v>
      </c>
      <c r="C45" s="277" t="s">
        <v>308</v>
      </c>
      <c r="D45" s="277" t="s">
        <v>308</v>
      </c>
      <c r="E45" s="277" t="s">
        <v>308</v>
      </c>
      <c r="F45" s="277" t="s">
        <v>308</v>
      </c>
      <c r="G45" s="276" t="s">
        <v>308</v>
      </c>
    </row>
    <row r="46" spans="1:7" s="139" customFormat="1" x14ac:dyDescent="0.25">
      <c r="A46" s="393">
        <v>42396</v>
      </c>
      <c r="B46" s="195" t="s">
        <v>322</v>
      </c>
      <c r="C46" s="195">
        <v>6.4</v>
      </c>
      <c r="D46" s="195" t="s">
        <v>322</v>
      </c>
      <c r="E46" s="195" t="s">
        <v>322</v>
      </c>
      <c r="F46" s="195" t="s">
        <v>322</v>
      </c>
      <c r="G46" s="195">
        <v>3.14</v>
      </c>
    </row>
    <row r="47" spans="1:7" s="139" customFormat="1" x14ac:dyDescent="0.25">
      <c r="A47" s="393">
        <v>42416</v>
      </c>
      <c r="B47" s="197" t="s">
        <v>322</v>
      </c>
      <c r="C47" s="192">
        <v>9.6999999999999993</v>
      </c>
      <c r="D47" s="197" t="s">
        <v>322</v>
      </c>
      <c r="E47" s="192" t="s">
        <v>322</v>
      </c>
      <c r="F47" s="197" t="s">
        <v>322</v>
      </c>
      <c r="G47" s="198">
        <v>3.49</v>
      </c>
    </row>
    <row r="48" spans="1:7" s="139" customFormat="1" x14ac:dyDescent="0.25">
      <c r="A48" s="393">
        <v>42432</v>
      </c>
      <c r="B48" s="197">
        <v>5.23</v>
      </c>
      <c r="C48" s="192">
        <v>8.75</v>
      </c>
      <c r="D48" s="197">
        <v>6.96</v>
      </c>
      <c r="E48" s="192">
        <v>7.33</v>
      </c>
      <c r="F48" s="197">
        <v>3.27</v>
      </c>
      <c r="G48" s="198">
        <v>3.57</v>
      </c>
    </row>
    <row r="49" spans="1:8" s="139" customFormat="1" x14ac:dyDescent="0.25">
      <c r="A49" s="393">
        <v>42474</v>
      </c>
      <c r="B49" s="197" t="s">
        <v>322</v>
      </c>
      <c r="C49" s="192">
        <v>7.49</v>
      </c>
      <c r="D49" s="197" t="s">
        <v>322</v>
      </c>
      <c r="E49" s="192" t="s">
        <v>322</v>
      </c>
      <c r="F49" s="197">
        <v>3.4</v>
      </c>
      <c r="G49" s="198">
        <v>4.13</v>
      </c>
    </row>
    <row r="50" spans="1:8" s="139" customFormat="1" x14ac:dyDescent="0.25">
      <c r="A50" s="393">
        <v>42502</v>
      </c>
      <c r="B50" s="176" t="s">
        <v>322</v>
      </c>
      <c r="C50" s="175">
        <v>4.66</v>
      </c>
      <c r="D50" s="176" t="s">
        <v>322</v>
      </c>
      <c r="E50" s="175" t="s">
        <v>322</v>
      </c>
      <c r="F50" s="176" t="s">
        <v>322</v>
      </c>
      <c r="G50" s="255">
        <v>3.67</v>
      </c>
    </row>
    <row r="51" spans="1:8" s="139" customFormat="1" x14ac:dyDescent="0.25">
      <c r="A51" s="393">
        <v>42529</v>
      </c>
      <c r="B51" s="197">
        <v>3.28</v>
      </c>
      <c r="C51" s="192">
        <v>6.04</v>
      </c>
      <c r="D51" s="197">
        <v>5.51</v>
      </c>
      <c r="E51" s="192" t="s">
        <v>322</v>
      </c>
      <c r="F51" s="197" t="s">
        <v>322</v>
      </c>
      <c r="G51" s="198">
        <v>3.04</v>
      </c>
    </row>
    <row r="52" spans="1:8" s="139" customFormat="1" x14ac:dyDescent="0.25">
      <c r="A52" s="393">
        <v>42564</v>
      </c>
      <c r="B52" s="197" t="s">
        <v>322</v>
      </c>
      <c r="C52" s="192">
        <v>4.42</v>
      </c>
      <c r="D52" s="197" t="s">
        <v>322</v>
      </c>
      <c r="E52" s="197" t="s">
        <v>322</v>
      </c>
      <c r="F52" s="197" t="s">
        <v>322</v>
      </c>
      <c r="G52" s="198">
        <v>2.65</v>
      </c>
    </row>
    <row r="53" spans="1:8" s="139" customFormat="1" x14ac:dyDescent="0.25">
      <c r="A53" s="393">
        <v>42592</v>
      </c>
      <c r="B53" s="176" t="s">
        <v>322</v>
      </c>
      <c r="C53" s="175">
        <v>5.42</v>
      </c>
      <c r="D53" s="176" t="s">
        <v>322</v>
      </c>
      <c r="E53" s="175" t="s">
        <v>322</v>
      </c>
      <c r="F53" s="176" t="s">
        <v>322</v>
      </c>
      <c r="G53" s="255">
        <v>3.04</v>
      </c>
    </row>
    <row r="54" spans="1:8" s="139" customFormat="1" x14ac:dyDescent="0.25">
      <c r="A54" s="393">
        <v>42627</v>
      </c>
      <c r="B54" s="396">
        <v>0.34</v>
      </c>
      <c r="C54" s="397">
        <v>5.59</v>
      </c>
      <c r="D54" s="396">
        <v>4.8899999999999997</v>
      </c>
      <c r="E54" s="397">
        <v>5.4</v>
      </c>
      <c r="F54" s="396">
        <v>0.36</v>
      </c>
      <c r="G54" s="398">
        <v>3.25</v>
      </c>
    </row>
    <row r="55" spans="1:8" s="139" customFormat="1" x14ac:dyDescent="0.25">
      <c r="A55" s="393">
        <v>42655</v>
      </c>
      <c r="B55" s="197" t="s">
        <v>322</v>
      </c>
      <c r="C55" s="197">
        <v>8.2200000000000006</v>
      </c>
      <c r="D55" s="197" t="s">
        <v>322</v>
      </c>
      <c r="E55" s="197" t="s">
        <v>322</v>
      </c>
      <c r="F55" s="197" t="s">
        <v>322</v>
      </c>
      <c r="G55" s="197">
        <v>2.86</v>
      </c>
    </row>
    <row r="56" spans="1:8" s="139" customFormat="1" x14ac:dyDescent="0.25">
      <c r="A56" s="393">
        <v>42684</v>
      </c>
      <c r="B56" s="176">
        <v>2.86</v>
      </c>
      <c r="C56" s="175">
        <v>5.33</v>
      </c>
      <c r="D56" s="176">
        <v>4.7</v>
      </c>
      <c r="E56" s="175">
        <v>5.45</v>
      </c>
      <c r="F56" s="176">
        <v>2</v>
      </c>
      <c r="G56" s="255">
        <v>2.1800000000000002</v>
      </c>
    </row>
    <row r="57" spans="1:8" s="139" customFormat="1" x14ac:dyDescent="0.25">
      <c r="A57" s="394">
        <v>42718</v>
      </c>
      <c r="B57" s="183" t="s">
        <v>322</v>
      </c>
      <c r="C57" s="180">
        <v>5.08</v>
      </c>
      <c r="D57" s="183" t="s">
        <v>322</v>
      </c>
      <c r="E57" s="180" t="s">
        <v>322</v>
      </c>
      <c r="F57" s="183" t="s">
        <v>322</v>
      </c>
      <c r="G57" s="257">
        <v>2.38</v>
      </c>
    </row>
    <row r="60" spans="1:8" x14ac:dyDescent="0.25">
      <c r="A60" s="20"/>
      <c r="B60" s="20"/>
      <c r="C60" s="20"/>
      <c r="D60" s="20"/>
      <c r="E60" s="20"/>
      <c r="F60" s="20"/>
      <c r="G60" s="20"/>
      <c r="H60" s="20"/>
    </row>
    <row r="61" spans="1:8" x14ac:dyDescent="0.25">
      <c r="A61" s="275"/>
      <c r="B61" s="20"/>
      <c r="C61" s="20"/>
      <c r="D61" s="20"/>
      <c r="E61" s="20"/>
      <c r="F61" s="20"/>
      <c r="G61" s="20"/>
      <c r="H61" s="20"/>
    </row>
    <row r="62" spans="1:8" x14ac:dyDescent="0.25">
      <c r="A62" s="20"/>
      <c r="B62" s="20"/>
      <c r="C62" s="20"/>
      <c r="D62" s="20"/>
      <c r="E62" s="20"/>
      <c r="F62" s="20"/>
      <c r="G62" s="20"/>
      <c r="H62" s="20"/>
    </row>
    <row r="63" spans="1:8" x14ac:dyDescent="0.25">
      <c r="A63" s="12"/>
      <c r="B63" s="12"/>
      <c r="C63" s="12"/>
      <c r="D63" s="12"/>
      <c r="E63" s="12"/>
      <c r="F63" s="12"/>
      <c r="G63" s="12"/>
      <c r="H63" s="20"/>
    </row>
    <row r="64" spans="1:8" x14ac:dyDescent="0.25">
      <c r="A64" s="13"/>
      <c r="B64" s="13"/>
      <c r="C64" s="13"/>
      <c r="D64" s="13"/>
      <c r="E64" s="13"/>
      <c r="F64" s="13"/>
      <c r="G64" s="13"/>
      <c r="H64" s="20"/>
    </row>
    <row r="65" spans="1:8" x14ac:dyDescent="0.25">
      <c r="A65" s="13"/>
      <c r="B65" s="274"/>
      <c r="C65" s="274"/>
      <c r="D65" s="274"/>
      <c r="E65" s="274"/>
      <c r="F65" s="274"/>
      <c r="G65" s="274"/>
      <c r="H65" s="20"/>
    </row>
    <row r="66" spans="1:8" x14ac:dyDescent="0.25">
      <c r="A66" s="273"/>
      <c r="B66" s="272"/>
      <c r="C66" s="272"/>
      <c r="D66" s="272"/>
      <c r="E66" s="272"/>
      <c r="F66" s="272"/>
      <c r="G66" s="272"/>
      <c r="H66" s="20"/>
    </row>
    <row r="67" spans="1:8" x14ac:dyDescent="0.25">
      <c r="A67" s="8"/>
      <c r="B67" s="272"/>
      <c r="C67" s="272"/>
      <c r="D67" s="272"/>
      <c r="E67" s="272"/>
      <c r="F67" s="272"/>
      <c r="G67" s="272"/>
      <c r="H67" s="20"/>
    </row>
    <row r="68" spans="1:8" x14ac:dyDescent="0.25">
      <c r="A68" s="8"/>
      <c r="B68" s="272"/>
      <c r="C68" s="272"/>
      <c r="D68" s="272"/>
      <c r="E68" s="272"/>
      <c r="F68" s="272"/>
      <c r="G68" s="272"/>
      <c r="H68" s="20"/>
    </row>
    <row r="69" spans="1:8" x14ac:dyDescent="0.25">
      <c r="A69" s="8"/>
      <c r="B69" s="272"/>
      <c r="C69" s="272"/>
      <c r="D69" s="272"/>
      <c r="E69" s="272"/>
      <c r="F69" s="272"/>
      <c r="G69" s="272"/>
      <c r="H69" s="20"/>
    </row>
    <row r="70" spans="1:8" x14ac:dyDescent="0.25">
      <c r="A70" s="20"/>
      <c r="B70" s="20"/>
      <c r="C70" s="20"/>
      <c r="D70" s="20"/>
      <c r="E70" s="20"/>
      <c r="F70" s="20"/>
      <c r="G70" s="20"/>
      <c r="H70" s="20"/>
    </row>
    <row r="71" spans="1:8" x14ac:dyDescent="0.25">
      <c r="A71" s="20"/>
      <c r="B71" s="20"/>
      <c r="C71" s="20"/>
      <c r="D71" s="20"/>
      <c r="E71" s="20"/>
      <c r="F71" s="20"/>
      <c r="G71" s="20"/>
      <c r="H71" s="20"/>
    </row>
    <row r="72" spans="1:8" x14ac:dyDescent="0.25">
      <c r="A72" s="20"/>
      <c r="B72" s="20"/>
      <c r="C72" s="20"/>
      <c r="D72" s="20"/>
      <c r="E72" s="20"/>
      <c r="F72" s="20"/>
      <c r="G72" s="20"/>
      <c r="H72" s="20"/>
    </row>
    <row r="73" spans="1:8" x14ac:dyDescent="0.25">
      <c r="A73" s="20"/>
      <c r="B73" s="20"/>
      <c r="C73" s="20"/>
      <c r="D73" s="20"/>
      <c r="E73" s="20"/>
      <c r="F73" s="20"/>
      <c r="G73" s="20"/>
      <c r="H73" s="20"/>
    </row>
    <row r="74" spans="1:8" x14ac:dyDescent="0.25">
      <c r="A74" s="20"/>
      <c r="B74" s="20"/>
      <c r="C74" s="20"/>
      <c r="D74" s="20"/>
      <c r="E74" s="20"/>
      <c r="F74" s="20"/>
      <c r="G74" s="20"/>
      <c r="H74" s="20"/>
    </row>
  </sheetData>
  <pageMargins left="0.7" right="0.7" top="0.75" bottom="0.75" header="0.3" footer="0.3"/>
  <pageSetup scale="72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5">
    <pageSetUpPr fitToPage="1"/>
  </sheetPr>
  <dimension ref="A2:B36"/>
  <sheetViews>
    <sheetView workbookViewId="0">
      <selection activeCell="E26" sqref="E26"/>
    </sheetView>
  </sheetViews>
  <sheetFormatPr defaultRowHeight="14.25" x14ac:dyDescent="0.2"/>
  <cols>
    <col min="1" max="1" width="26.7109375" style="3" customWidth="1"/>
    <col min="2" max="2" width="111.140625" style="3" bestFit="1" customWidth="1"/>
    <col min="3" max="16384" width="9.140625" style="3"/>
  </cols>
  <sheetData>
    <row r="2" spans="1:2" ht="15" x14ac:dyDescent="0.25">
      <c r="A2" s="6" t="s">
        <v>349</v>
      </c>
    </row>
    <row r="4" spans="1:2" ht="18" x14ac:dyDescent="0.25">
      <c r="A4" s="463" t="s">
        <v>150</v>
      </c>
      <c r="B4" s="463"/>
    </row>
    <row r="5" spans="1:2" ht="18" x14ac:dyDescent="0.25">
      <c r="A5" s="85" t="s">
        <v>151</v>
      </c>
      <c r="B5" s="85" t="s">
        <v>152</v>
      </c>
    </row>
    <row r="6" spans="1:2" ht="18" x14ac:dyDescent="0.25">
      <c r="A6" s="85" t="s">
        <v>72</v>
      </c>
      <c r="B6" s="85" t="s">
        <v>3</v>
      </c>
    </row>
    <row r="7" spans="1:2" ht="18" x14ac:dyDescent="0.25">
      <c r="A7" s="85" t="s">
        <v>97</v>
      </c>
      <c r="B7" s="85" t="s">
        <v>0</v>
      </c>
    </row>
    <row r="8" spans="1:2" ht="18" x14ac:dyDescent="0.25">
      <c r="A8" s="85" t="s">
        <v>118</v>
      </c>
      <c r="B8" s="85" t="s">
        <v>4</v>
      </c>
    </row>
    <row r="9" spans="1:2" ht="18" x14ac:dyDescent="0.25">
      <c r="A9" s="85"/>
      <c r="B9" s="85"/>
    </row>
    <row r="10" spans="1:2" ht="18" x14ac:dyDescent="0.25">
      <c r="A10" s="463" t="s">
        <v>153</v>
      </c>
      <c r="B10" s="463"/>
    </row>
    <row r="11" spans="1:2" ht="18" x14ac:dyDescent="0.25">
      <c r="A11" s="85" t="s">
        <v>154</v>
      </c>
      <c r="B11" s="85" t="s">
        <v>155</v>
      </c>
    </row>
    <row r="12" spans="1:2" ht="18" x14ac:dyDescent="0.25">
      <c r="A12" s="85" t="s">
        <v>156</v>
      </c>
      <c r="B12" s="85" t="s">
        <v>157</v>
      </c>
    </row>
    <row r="13" spans="1:2" ht="18" x14ac:dyDescent="0.25">
      <c r="A13" s="85" t="s">
        <v>158</v>
      </c>
      <c r="B13" s="85" t="s">
        <v>159</v>
      </c>
    </row>
    <row r="14" spans="1:2" ht="18" x14ac:dyDescent="0.25">
      <c r="A14" s="85" t="s">
        <v>160</v>
      </c>
      <c r="B14" s="85" t="s">
        <v>161</v>
      </c>
    </row>
    <row r="15" spans="1:2" ht="18" x14ac:dyDescent="0.25">
      <c r="A15" s="85" t="s">
        <v>162</v>
      </c>
      <c r="B15" s="85" t="s">
        <v>163</v>
      </c>
    </row>
    <row r="16" spans="1:2" ht="18" x14ac:dyDescent="0.25">
      <c r="A16" s="85" t="s">
        <v>164</v>
      </c>
      <c r="B16" s="85" t="s">
        <v>305</v>
      </c>
    </row>
    <row r="17" spans="1:2" ht="18" x14ac:dyDescent="0.25">
      <c r="A17" s="85" t="s">
        <v>165</v>
      </c>
      <c r="B17" s="85" t="s">
        <v>166</v>
      </c>
    </row>
    <row r="18" spans="1:2" ht="18" x14ac:dyDescent="0.25">
      <c r="A18" s="86"/>
      <c r="B18" s="85" t="s">
        <v>204</v>
      </c>
    </row>
    <row r="19" spans="1:2" ht="18" x14ac:dyDescent="0.25">
      <c r="A19" s="85" t="s">
        <v>167</v>
      </c>
      <c r="B19" s="85" t="s">
        <v>168</v>
      </c>
    </row>
    <row r="20" spans="1:2" ht="18" x14ac:dyDescent="0.25">
      <c r="A20" s="85" t="s">
        <v>169</v>
      </c>
      <c r="B20" s="85" t="s">
        <v>170</v>
      </c>
    </row>
    <row r="21" spans="1:2" ht="18" x14ac:dyDescent="0.25">
      <c r="A21" s="85" t="s">
        <v>171</v>
      </c>
      <c r="B21" s="85" t="s">
        <v>172</v>
      </c>
    </row>
    <row r="22" spans="1:2" ht="18" x14ac:dyDescent="0.25">
      <c r="A22" s="85" t="s">
        <v>173</v>
      </c>
      <c r="B22" s="85" t="s">
        <v>174</v>
      </c>
    </row>
    <row r="23" spans="1:2" ht="18" x14ac:dyDescent="0.25">
      <c r="A23" s="85" t="s">
        <v>86</v>
      </c>
      <c r="B23" s="85" t="s">
        <v>175</v>
      </c>
    </row>
    <row r="24" spans="1:2" ht="18" x14ac:dyDescent="0.25">
      <c r="A24" s="85"/>
      <c r="B24" s="85"/>
    </row>
    <row r="25" spans="1:2" ht="18" x14ac:dyDescent="0.25">
      <c r="A25" s="463" t="s">
        <v>176</v>
      </c>
      <c r="B25" s="463"/>
    </row>
    <row r="26" spans="1:2" ht="18" x14ac:dyDescent="0.25">
      <c r="A26" s="85" t="s">
        <v>177</v>
      </c>
      <c r="B26" s="85" t="s">
        <v>178</v>
      </c>
    </row>
    <row r="27" spans="1:2" ht="18" x14ac:dyDescent="0.25">
      <c r="A27" s="85" t="s">
        <v>179</v>
      </c>
      <c r="B27" s="85" t="s">
        <v>180</v>
      </c>
    </row>
    <row r="28" spans="1:2" ht="18" x14ac:dyDescent="0.25">
      <c r="A28" s="85" t="s">
        <v>164</v>
      </c>
      <c r="B28" s="85" t="s">
        <v>181</v>
      </c>
    </row>
    <row r="29" spans="1:2" ht="18" x14ac:dyDescent="0.25">
      <c r="A29" s="85" t="s">
        <v>182</v>
      </c>
      <c r="B29" s="85" t="s">
        <v>183</v>
      </c>
    </row>
    <row r="30" spans="1:2" ht="18" x14ac:dyDescent="0.25">
      <c r="A30" s="85" t="s">
        <v>184</v>
      </c>
      <c r="B30" s="85" t="s">
        <v>185</v>
      </c>
    </row>
    <row r="31" spans="1:2" ht="18" x14ac:dyDescent="0.25">
      <c r="A31" s="85" t="s">
        <v>186</v>
      </c>
      <c r="B31" s="85" t="s">
        <v>187</v>
      </c>
    </row>
    <row r="32" spans="1:2" ht="18" x14ac:dyDescent="0.25">
      <c r="A32" s="85" t="s">
        <v>188</v>
      </c>
      <c r="B32" s="85" t="s">
        <v>189</v>
      </c>
    </row>
    <row r="33" spans="1:2" ht="18" x14ac:dyDescent="0.25">
      <c r="A33" s="85" t="s">
        <v>190</v>
      </c>
      <c r="B33" s="85" t="s">
        <v>191</v>
      </c>
    </row>
    <row r="34" spans="1:2" ht="18" x14ac:dyDescent="0.25">
      <c r="A34" s="85" t="s">
        <v>192</v>
      </c>
      <c r="B34" s="85" t="s">
        <v>193</v>
      </c>
    </row>
    <row r="35" spans="1:2" ht="18" x14ac:dyDescent="0.25">
      <c r="A35" s="85" t="s">
        <v>194</v>
      </c>
      <c r="B35" s="85" t="s">
        <v>195</v>
      </c>
    </row>
    <row r="36" spans="1:2" ht="18" x14ac:dyDescent="0.25">
      <c r="A36" s="85" t="s">
        <v>89</v>
      </c>
      <c r="B36" s="85" t="s">
        <v>196</v>
      </c>
    </row>
  </sheetData>
  <mergeCells count="3">
    <mergeCell ref="A10:B10"/>
    <mergeCell ref="A4:B4"/>
    <mergeCell ref="A25:B25"/>
  </mergeCells>
  <pageMargins left="0.7" right="0.7" top="0.75" bottom="0.75" header="0.3" footer="0.3"/>
  <pageSetup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4:L52"/>
  <sheetViews>
    <sheetView workbookViewId="0">
      <selection activeCell="A5" sqref="A5:L51"/>
    </sheetView>
  </sheetViews>
  <sheetFormatPr defaultRowHeight="15" x14ac:dyDescent="0.25"/>
  <sheetData>
    <row r="4" spans="1:12" ht="15.75" thickBot="1" x14ac:dyDescent="0.3"/>
    <row r="5" spans="1:12" ht="15.75" thickTop="1" x14ac:dyDescent="0.25">
      <c r="A5" s="432" t="s">
        <v>13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4"/>
    </row>
    <row r="6" spans="1:12" x14ac:dyDescent="0.25">
      <c r="A6" s="435"/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7"/>
    </row>
    <row r="7" spans="1:12" x14ac:dyDescent="0.25">
      <c r="A7" s="435"/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7"/>
    </row>
    <row r="8" spans="1:12" x14ac:dyDescent="0.25">
      <c r="A8" s="435"/>
      <c r="B8" s="436"/>
      <c r="C8" s="436"/>
      <c r="D8" s="436"/>
      <c r="E8" s="436"/>
      <c r="F8" s="436"/>
      <c r="G8" s="436"/>
      <c r="H8" s="436"/>
      <c r="I8" s="436"/>
      <c r="J8" s="436"/>
      <c r="K8" s="436"/>
      <c r="L8" s="437"/>
    </row>
    <row r="9" spans="1:12" x14ac:dyDescent="0.25">
      <c r="A9" s="435"/>
      <c r="B9" s="436"/>
      <c r="C9" s="436"/>
      <c r="D9" s="436"/>
      <c r="E9" s="436"/>
      <c r="F9" s="436"/>
      <c r="G9" s="436"/>
      <c r="H9" s="436"/>
      <c r="I9" s="436"/>
      <c r="J9" s="436"/>
      <c r="K9" s="436"/>
      <c r="L9" s="437"/>
    </row>
    <row r="10" spans="1:12" x14ac:dyDescent="0.25">
      <c r="A10" s="435"/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7"/>
    </row>
    <row r="11" spans="1:12" x14ac:dyDescent="0.25">
      <c r="A11" s="435"/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7"/>
    </row>
    <row r="12" spans="1:12" x14ac:dyDescent="0.25">
      <c r="A12" s="435"/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7"/>
    </row>
    <row r="13" spans="1:12" x14ac:dyDescent="0.25">
      <c r="A13" s="435"/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7"/>
    </row>
    <row r="14" spans="1:12" x14ac:dyDescent="0.25">
      <c r="A14" s="435"/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7"/>
    </row>
    <row r="15" spans="1:12" x14ac:dyDescent="0.25">
      <c r="A15" s="435"/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7"/>
    </row>
    <row r="16" spans="1:12" x14ac:dyDescent="0.25">
      <c r="A16" s="435"/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7"/>
    </row>
    <row r="17" spans="1:12" x14ac:dyDescent="0.25">
      <c r="A17" s="435"/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7"/>
    </row>
    <row r="18" spans="1:12" x14ac:dyDescent="0.25">
      <c r="A18" s="435"/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7"/>
    </row>
    <row r="19" spans="1:12" x14ac:dyDescent="0.25">
      <c r="A19" s="435"/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7"/>
    </row>
    <row r="20" spans="1:12" x14ac:dyDescent="0.25">
      <c r="A20" s="435"/>
      <c r="B20" s="436"/>
      <c r="C20" s="436"/>
      <c r="D20" s="436"/>
      <c r="E20" s="436"/>
      <c r="F20" s="436"/>
      <c r="G20" s="436"/>
      <c r="H20" s="436"/>
      <c r="I20" s="436"/>
      <c r="J20" s="436"/>
      <c r="K20" s="436"/>
      <c r="L20" s="437"/>
    </row>
    <row r="21" spans="1:12" x14ac:dyDescent="0.25">
      <c r="A21" s="435"/>
      <c r="B21" s="436"/>
      <c r="C21" s="436"/>
      <c r="D21" s="436"/>
      <c r="E21" s="436"/>
      <c r="F21" s="436"/>
      <c r="G21" s="436"/>
      <c r="H21" s="436"/>
      <c r="I21" s="436"/>
      <c r="J21" s="436"/>
      <c r="K21" s="436"/>
      <c r="L21" s="437"/>
    </row>
    <row r="22" spans="1:12" x14ac:dyDescent="0.25">
      <c r="A22" s="435"/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7"/>
    </row>
    <row r="23" spans="1:12" x14ac:dyDescent="0.25">
      <c r="A23" s="435"/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7"/>
    </row>
    <row r="24" spans="1:12" x14ac:dyDescent="0.25">
      <c r="A24" s="435"/>
      <c r="B24" s="436"/>
      <c r="C24" s="436"/>
      <c r="D24" s="436"/>
      <c r="E24" s="436"/>
      <c r="F24" s="436"/>
      <c r="G24" s="436"/>
      <c r="H24" s="436"/>
      <c r="I24" s="436"/>
      <c r="J24" s="436"/>
      <c r="K24" s="436"/>
      <c r="L24" s="437"/>
    </row>
    <row r="25" spans="1:12" x14ac:dyDescent="0.25">
      <c r="A25" s="435"/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7"/>
    </row>
    <row r="26" spans="1:12" x14ac:dyDescent="0.25">
      <c r="A26" s="435"/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7"/>
    </row>
    <row r="27" spans="1:12" x14ac:dyDescent="0.25">
      <c r="A27" s="435"/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7"/>
    </row>
    <row r="28" spans="1:12" x14ac:dyDescent="0.25">
      <c r="A28" s="435"/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7"/>
    </row>
    <row r="29" spans="1:12" x14ac:dyDescent="0.25">
      <c r="A29" s="435"/>
      <c r="B29" s="436"/>
      <c r="C29" s="436"/>
      <c r="D29" s="436"/>
      <c r="E29" s="436"/>
      <c r="F29" s="436"/>
      <c r="G29" s="436"/>
      <c r="H29" s="436"/>
      <c r="I29" s="436"/>
      <c r="J29" s="436"/>
      <c r="K29" s="436"/>
      <c r="L29" s="437"/>
    </row>
    <row r="30" spans="1:12" x14ac:dyDescent="0.25">
      <c r="A30" s="435"/>
      <c r="B30" s="436"/>
      <c r="C30" s="436"/>
      <c r="D30" s="436"/>
      <c r="E30" s="436"/>
      <c r="F30" s="436"/>
      <c r="G30" s="436"/>
      <c r="H30" s="436"/>
      <c r="I30" s="436"/>
      <c r="J30" s="436"/>
      <c r="K30" s="436"/>
      <c r="L30" s="437"/>
    </row>
    <row r="31" spans="1:12" x14ac:dyDescent="0.25">
      <c r="A31" s="435"/>
      <c r="B31" s="436"/>
      <c r="C31" s="436"/>
      <c r="D31" s="436"/>
      <c r="E31" s="436"/>
      <c r="F31" s="436"/>
      <c r="G31" s="436"/>
      <c r="H31" s="436"/>
      <c r="I31" s="436"/>
      <c r="J31" s="436"/>
      <c r="K31" s="436"/>
      <c r="L31" s="437"/>
    </row>
    <row r="32" spans="1:12" x14ac:dyDescent="0.25">
      <c r="A32" s="435"/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7"/>
    </row>
    <row r="33" spans="1:12" x14ac:dyDescent="0.25">
      <c r="A33" s="435"/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7"/>
    </row>
    <row r="34" spans="1:12" x14ac:dyDescent="0.25">
      <c r="A34" s="435"/>
      <c r="B34" s="436"/>
      <c r="C34" s="436"/>
      <c r="D34" s="436"/>
      <c r="E34" s="436"/>
      <c r="F34" s="436"/>
      <c r="G34" s="436"/>
      <c r="H34" s="436"/>
      <c r="I34" s="436"/>
      <c r="J34" s="436"/>
      <c r="K34" s="436"/>
      <c r="L34" s="437"/>
    </row>
    <row r="35" spans="1:12" x14ac:dyDescent="0.25">
      <c r="A35" s="435"/>
      <c r="B35" s="436"/>
      <c r="C35" s="436"/>
      <c r="D35" s="436"/>
      <c r="E35" s="436"/>
      <c r="F35" s="436"/>
      <c r="G35" s="436"/>
      <c r="H35" s="436"/>
      <c r="I35" s="436"/>
      <c r="J35" s="436"/>
      <c r="K35" s="436"/>
      <c r="L35" s="437"/>
    </row>
    <row r="36" spans="1:12" x14ac:dyDescent="0.25">
      <c r="A36" s="435"/>
      <c r="B36" s="436"/>
      <c r="C36" s="436"/>
      <c r="D36" s="436"/>
      <c r="E36" s="436"/>
      <c r="F36" s="436"/>
      <c r="G36" s="436"/>
      <c r="H36" s="436"/>
      <c r="I36" s="436"/>
      <c r="J36" s="436"/>
      <c r="K36" s="436"/>
      <c r="L36" s="437"/>
    </row>
    <row r="37" spans="1:12" x14ac:dyDescent="0.25">
      <c r="A37" s="435"/>
      <c r="B37" s="436"/>
      <c r="C37" s="436"/>
      <c r="D37" s="436"/>
      <c r="E37" s="436"/>
      <c r="F37" s="436"/>
      <c r="G37" s="436"/>
      <c r="H37" s="436"/>
      <c r="I37" s="436"/>
      <c r="J37" s="436"/>
      <c r="K37" s="436"/>
      <c r="L37" s="437"/>
    </row>
    <row r="38" spans="1:12" x14ac:dyDescent="0.25">
      <c r="A38" s="435"/>
      <c r="B38" s="436"/>
      <c r="C38" s="436"/>
      <c r="D38" s="436"/>
      <c r="E38" s="436"/>
      <c r="F38" s="436"/>
      <c r="G38" s="436"/>
      <c r="H38" s="436"/>
      <c r="I38" s="436"/>
      <c r="J38" s="436"/>
      <c r="K38" s="436"/>
      <c r="L38" s="437"/>
    </row>
    <row r="39" spans="1:12" x14ac:dyDescent="0.25">
      <c r="A39" s="435"/>
      <c r="B39" s="436"/>
      <c r="C39" s="436"/>
      <c r="D39" s="436"/>
      <c r="E39" s="436"/>
      <c r="F39" s="436"/>
      <c r="G39" s="436"/>
      <c r="H39" s="436"/>
      <c r="I39" s="436"/>
      <c r="J39" s="436"/>
      <c r="K39" s="436"/>
      <c r="L39" s="437"/>
    </row>
    <row r="40" spans="1:12" x14ac:dyDescent="0.25">
      <c r="A40" s="435"/>
      <c r="B40" s="436"/>
      <c r="C40" s="436"/>
      <c r="D40" s="436"/>
      <c r="E40" s="436"/>
      <c r="F40" s="436"/>
      <c r="G40" s="436"/>
      <c r="H40" s="436"/>
      <c r="I40" s="436"/>
      <c r="J40" s="436"/>
      <c r="K40" s="436"/>
      <c r="L40" s="437"/>
    </row>
    <row r="41" spans="1:12" x14ac:dyDescent="0.25">
      <c r="A41" s="435"/>
      <c r="B41" s="436"/>
      <c r="C41" s="436"/>
      <c r="D41" s="436"/>
      <c r="E41" s="436"/>
      <c r="F41" s="436"/>
      <c r="G41" s="436"/>
      <c r="H41" s="436"/>
      <c r="I41" s="436"/>
      <c r="J41" s="436"/>
      <c r="K41" s="436"/>
      <c r="L41" s="437"/>
    </row>
    <row r="42" spans="1:12" x14ac:dyDescent="0.25">
      <c r="A42" s="435"/>
      <c r="B42" s="436"/>
      <c r="C42" s="436"/>
      <c r="D42" s="436"/>
      <c r="E42" s="436"/>
      <c r="F42" s="436"/>
      <c r="G42" s="436"/>
      <c r="H42" s="436"/>
      <c r="I42" s="436"/>
      <c r="J42" s="436"/>
      <c r="K42" s="436"/>
      <c r="L42" s="437"/>
    </row>
    <row r="43" spans="1:12" x14ac:dyDescent="0.25">
      <c r="A43" s="435"/>
      <c r="B43" s="436"/>
      <c r="C43" s="436"/>
      <c r="D43" s="436"/>
      <c r="E43" s="436"/>
      <c r="F43" s="436"/>
      <c r="G43" s="436"/>
      <c r="H43" s="436"/>
      <c r="I43" s="436"/>
      <c r="J43" s="436"/>
      <c r="K43" s="436"/>
      <c r="L43" s="437"/>
    </row>
    <row r="44" spans="1:12" x14ac:dyDescent="0.25">
      <c r="A44" s="435"/>
      <c r="B44" s="436"/>
      <c r="C44" s="436"/>
      <c r="D44" s="436"/>
      <c r="E44" s="436"/>
      <c r="F44" s="436"/>
      <c r="G44" s="436"/>
      <c r="H44" s="436"/>
      <c r="I44" s="436"/>
      <c r="J44" s="436"/>
      <c r="K44" s="436"/>
      <c r="L44" s="437"/>
    </row>
    <row r="45" spans="1:12" x14ac:dyDescent="0.25">
      <c r="A45" s="435"/>
      <c r="B45" s="436"/>
      <c r="C45" s="436"/>
      <c r="D45" s="436"/>
      <c r="E45" s="436"/>
      <c r="F45" s="436"/>
      <c r="G45" s="436"/>
      <c r="H45" s="436"/>
      <c r="I45" s="436"/>
      <c r="J45" s="436"/>
      <c r="K45" s="436"/>
      <c r="L45" s="437"/>
    </row>
    <row r="46" spans="1:12" x14ac:dyDescent="0.25">
      <c r="A46" s="435"/>
      <c r="B46" s="436"/>
      <c r="C46" s="436"/>
      <c r="D46" s="436"/>
      <c r="E46" s="436"/>
      <c r="F46" s="436"/>
      <c r="G46" s="436"/>
      <c r="H46" s="436"/>
      <c r="I46" s="436"/>
      <c r="J46" s="436"/>
      <c r="K46" s="436"/>
      <c r="L46" s="437"/>
    </row>
    <row r="47" spans="1:12" x14ac:dyDescent="0.25">
      <c r="A47" s="435"/>
      <c r="B47" s="436"/>
      <c r="C47" s="436"/>
      <c r="D47" s="436"/>
      <c r="E47" s="436"/>
      <c r="F47" s="436"/>
      <c r="G47" s="436"/>
      <c r="H47" s="436"/>
      <c r="I47" s="436"/>
      <c r="J47" s="436"/>
      <c r="K47" s="436"/>
      <c r="L47" s="437"/>
    </row>
    <row r="48" spans="1:12" x14ac:dyDescent="0.25">
      <c r="A48" s="435"/>
      <c r="B48" s="436"/>
      <c r="C48" s="436"/>
      <c r="D48" s="436"/>
      <c r="E48" s="436"/>
      <c r="F48" s="436"/>
      <c r="G48" s="436"/>
      <c r="H48" s="436"/>
      <c r="I48" s="436"/>
      <c r="J48" s="436"/>
      <c r="K48" s="436"/>
      <c r="L48" s="437"/>
    </row>
    <row r="49" spans="1:12" x14ac:dyDescent="0.25">
      <c r="A49" s="435"/>
      <c r="B49" s="436"/>
      <c r="C49" s="436"/>
      <c r="D49" s="436"/>
      <c r="E49" s="436"/>
      <c r="F49" s="436"/>
      <c r="G49" s="436"/>
      <c r="H49" s="436"/>
      <c r="I49" s="436"/>
      <c r="J49" s="436"/>
      <c r="K49" s="436"/>
      <c r="L49" s="437"/>
    </row>
    <row r="50" spans="1:12" x14ac:dyDescent="0.25">
      <c r="A50" s="435"/>
      <c r="B50" s="436"/>
      <c r="C50" s="436"/>
      <c r="D50" s="436"/>
      <c r="E50" s="436"/>
      <c r="F50" s="436"/>
      <c r="G50" s="436"/>
      <c r="H50" s="436"/>
      <c r="I50" s="436"/>
      <c r="J50" s="436"/>
      <c r="K50" s="436"/>
      <c r="L50" s="437"/>
    </row>
    <row r="51" spans="1:12" ht="15.75" thickBot="1" x14ac:dyDescent="0.3">
      <c r="A51" s="438"/>
      <c r="B51" s="439"/>
      <c r="C51" s="439"/>
      <c r="D51" s="439"/>
      <c r="E51" s="439"/>
      <c r="F51" s="439"/>
      <c r="G51" s="439"/>
      <c r="H51" s="439"/>
      <c r="I51" s="439"/>
      <c r="J51" s="439"/>
      <c r="K51" s="439"/>
      <c r="L51" s="440"/>
    </row>
    <row r="52" spans="1:12" ht="15.75" thickTop="1" x14ac:dyDescent="0.25"/>
  </sheetData>
  <mergeCells count="1">
    <mergeCell ref="A5:L51"/>
  </mergeCells>
  <pageMargins left="0.7" right="0.7" top="0.75" bottom="0.75" header="0.3" footer="0.3"/>
  <pageSetup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>
    <pageSetUpPr fitToPage="1"/>
  </sheetPr>
  <dimension ref="A1:L392"/>
  <sheetViews>
    <sheetView zoomScaleNormal="100" workbookViewId="0">
      <pane xSplit="1" ySplit="4" topLeftCell="B366" activePane="bottomRight" state="frozen"/>
      <selection pane="topRight" activeCell="B1" sqref="B1"/>
      <selection pane="bottomLeft" activeCell="A7" sqref="A7"/>
      <selection pane="bottomRight" activeCell="E386" sqref="E386"/>
    </sheetView>
  </sheetViews>
  <sheetFormatPr defaultRowHeight="15" x14ac:dyDescent="0.25"/>
  <cols>
    <col min="1" max="1" width="17.7109375" style="6" customWidth="1"/>
    <col min="2" max="2" width="17.7109375" style="237" customWidth="1"/>
    <col min="3" max="3" width="17.7109375" style="236" customWidth="1"/>
    <col min="4" max="4" width="17.7109375" style="299" customWidth="1"/>
    <col min="5" max="5" width="17.7109375" style="237" customWidth="1"/>
    <col min="6" max="6" width="17.7109375" style="236" customWidth="1"/>
    <col min="7" max="8" width="17.7109375" style="303" customWidth="1"/>
    <col min="9" max="9" width="17.7109375" style="238" customWidth="1"/>
    <col min="10" max="10" width="17.42578125" style="6" customWidth="1"/>
    <col min="11" max="11" width="6.7109375" style="6" bestFit="1" customWidth="1"/>
    <col min="12" max="16384" width="9.140625" style="3"/>
  </cols>
  <sheetData>
    <row r="1" spans="1:11" x14ac:dyDescent="0.25">
      <c r="A1" s="6" t="s">
        <v>66</v>
      </c>
    </row>
    <row r="2" spans="1:11" ht="60" customHeight="1" x14ac:dyDescent="0.2">
      <c r="A2" s="14" t="s">
        <v>67</v>
      </c>
      <c r="B2" s="163" t="s">
        <v>68</v>
      </c>
      <c r="C2" s="285" t="s">
        <v>311</v>
      </c>
      <c r="D2" s="292" t="s">
        <v>88</v>
      </c>
      <c r="E2" s="163" t="s">
        <v>254</v>
      </c>
      <c r="F2" s="285" t="s">
        <v>70</v>
      </c>
      <c r="G2" s="296" t="s">
        <v>312</v>
      </c>
      <c r="H2" s="296" t="s">
        <v>314</v>
      </c>
      <c r="I2" s="286" t="s">
        <v>84</v>
      </c>
      <c r="J2" s="12"/>
      <c r="K2" s="12"/>
    </row>
    <row r="3" spans="1:11" ht="15" customHeight="1" x14ac:dyDescent="0.2">
      <c r="A3" s="15" t="s">
        <v>71</v>
      </c>
      <c r="B3" s="164" t="s">
        <v>72</v>
      </c>
      <c r="C3" s="15" t="s">
        <v>72</v>
      </c>
      <c r="D3" s="293" t="s">
        <v>72</v>
      </c>
      <c r="E3" s="164" t="s">
        <v>72</v>
      </c>
      <c r="F3" s="15" t="s">
        <v>72</v>
      </c>
      <c r="G3" s="297" t="s">
        <v>72</v>
      </c>
      <c r="H3" s="297" t="s">
        <v>315</v>
      </c>
      <c r="I3" s="27" t="s">
        <v>73</v>
      </c>
      <c r="J3" s="13"/>
      <c r="K3" s="13"/>
    </row>
    <row r="4" spans="1:11" ht="15" customHeight="1" x14ac:dyDescent="0.2">
      <c r="A4" s="15" t="s">
        <v>74</v>
      </c>
      <c r="B4" s="164" t="s">
        <v>75</v>
      </c>
      <c r="C4" s="53" t="s">
        <v>87</v>
      </c>
      <c r="D4" s="294" t="s">
        <v>78</v>
      </c>
      <c r="E4" s="164" t="s">
        <v>78</v>
      </c>
      <c r="F4" s="53" t="s">
        <v>313</v>
      </c>
      <c r="G4" s="297" t="s">
        <v>313</v>
      </c>
      <c r="H4" s="297" t="s">
        <v>313</v>
      </c>
      <c r="I4" s="27" t="s">
        <v>80</v>
      </c>
      <c r="J4" s="123" t="s">
        <v>223</v>
      </c>
      <c r="K4" s="123" t="s">
        <v>224</v>
      </c>
    </row>
    <row r="5" spans="1:11" ht="14.25" x14ac:dyDescent="0.2">
      <c r="A5" s="9">
        <v>42370</v>
      </c>
      <c r="B5" s="166">
        <v>12.010780291666192</v>
      </c>
      <c r="C5" s="167">
        <v>23.823382708519894</v>
      </c>
      <c r="D5" s="300"/>
      <c r="E5" s="304"/>
      <c r="F5" s="309"/>
      <c r="G5" s="313"/>
      <c r="H5" s="318">
        <v>9030</v>
      </c>
      <c r="I5" s="304">
        <v>216.34275418349057</v>
      </c>
      <c r="J5" s="24"/>
      <c r="K5" s="24"/>
    </row>
    <row r="6" spans="1:11" ht="14.25" x14ac:dyDescent="0.2">
      <c r="A6" s="10">
        <v>42371</v>
      </c>
      <c r="B6" s="166">
        <v>12.055695624999537</v>
      </c>
      <c r="C6" s="167">
        <v>23.91247227218658</v>
      </c>
      <c r="D6" s="301"/>
      <c r="E6" s="305"/>
      <c r="F6" s="310"/>
      <c r="G6" s="167"/>
      <c r="H6" s="319">
        <v>9030</v>
      </c>
      <c r="I6" s="305">
        <v>217.15178629318183</v>
      </c>
      <c r="J6" s="24"/>
      <c r="K6" s="24"/>
    </row>
    <row r="7" spans="1:11" ht="14.25" x14ac:dyDescent="0.2">
      <c r="A7" s="10">
        <v>42372</v>
      </c>
      <c r="B7" s="166">
        <v>10.99220039999954</v>
      </c>
      <c r="C7" s="167">
        <v>21.803029493399087</v>
      </c>
      <c r="D7" s="301"/>
      <c r="E7" s="305"/>
      <c r="F7" s="310"/>
      <c r="G7" s="167"/>
      <c r="H7" s="319">
        <v>9030</v>
      </c>
      <c r="I7" s="305">
        <v>197.99570480219546</v>
      </c>
      <c r="J7" s="24"/>
      <c r="K7" s="24"/>
    </row>
    <row r="8" spans="1:11" ht="14.25" x14ac:dyDescent="0.2">
      <c r="A8" s="10">
        <v>42373</v>
      </c>
      <c r="B8" s="166">
        <v>12.206710958332849</v>
      </c>
      <c r="C8" s="167">
        <v>24.212011185853207</v>
      </c>
      <c r="D8" s="301"/>
      <c r="E8" s="305"/>
      <c r="F8" s="310"/>
      <c r="G8" s="167"/>
      <c r="H8" s="319">
        <v>9030</v>
      </c>
      <c r="I8" s="305">
        <v>219.87193205756117</v>
      </c>
      <c r="J8" s="24"/>
      <c r="K8" s="24"/>
    </row>
    <row r="9" spans="1:11" ht="14.25" x14ac:dyDescent="0.2">
      <c r="A9" s="10">
        <v>42374</v>
      </c>
      <c r="B9" s="166">
        <v>21.405388591665908</v>
      </c>
      <c r="C9" s="167">
        <v>42.457588271569328</v>
      </c>
      <c r="D9" s="301"/>
      <c r="E9" s="305"/>
      <c r="F9" s="310"/>
      <c r="G9" s="167"/>
      <c r="H9" s="319">
        <v>9030</v>
      </c>
      <c r="I9" s="305">
        <v>385.56202093731326</v>
      </c>
      <c r="J9" s="24"/>
      <c r="K9" s="24"/>
    </row>
    <row r="10" spans="1:11" ht="14.25" x14ac:dyDescent="0.2">
      <c r="A10" s="10">
        <v>42375</v>
      </c>
      <c r="B10" s="166">
        <v>37.155997674998709</v>
      </c>
      <c r="C10" s="167">
        <v>73.698921388359935</v>
      </c>
      <c r="D10" s="301">
        <v>2.69E-2</v>
      </c>
      <c r="E10" s="305">
        <v>17.2</v>
      </c>
      <c r="F10" s="310">
        <v>9030</v>
      </c>
      <c r="G10" s="167">
        <v>7300</v>
      </c>
      <c r="H10" s="319">
        <v>9030</v>
      </c>
      <c r="I10" s="305">
        <v>669.26799726926504</v>
      </c>
      <c r="J10" s="24"/>
      <c r="K10" s="24"/>
    </row>
    <row r="11" spans="1:11" ht="14.25" x14ac:dyDescent="0.2">
      <c r="A11" s="10">
        <v>42376</v>
      </c>
      <c r="B11" s="166">
        <v>45.878597058331763</v>
      </c>
      <c r="C11" s="167">
        <v>91.000197265201052</v>
      </c>
      <c r="D11" s="301"/>
      <c r="E11" s="305"/>
      <c r="F11" s="310"/>
      <c r="G11" s="167"/>
      <c r="H11" s="319">
        <v>7750</v>
      </c>
      <c r="I11" s="305">
        <v>709.24325245834621</v>
      </c>
      <c r="J11" s="24"/>
      <c r="K11" s="24"/>
    </row>
    <row r="12" spans="1:11" ht="14.25" x14ac:dyDescent="0.2">
      <c r="A12" s="10">
        <v>42377</v>
      </c>
      <c r="B12" s="166">
        <v>33.165330674998806</v>
      </c>
      <c r="C12" s="167">
        <v>65.783433393860136</v>
      </c>
      <c r="D12" s="301"/>
      <c r="E12" s="305"/>
      <c r="F12" s="310"/>
      <c r="G12" s="167"/>
      <c r="H12" s="319">
        <v>7750</v>
      </c>
      <c r="I12" s="305">
        <v>512.70719910823777</v>
      </c>
      <c r="J12" s="24"/>
      <c r="K12" s="24"/>
    </row>
    <row r="13" spans="1:11" ht="14.25" x14ac:dyDescent="0.2">
      <c r="A13" s="10">
        <v>42378</v>
      </c>
      <c r="B13" s="166">
        <v>23.393744433332529</v>
      </c>
      <c r="C13" s="167">
        <v>46.401492083515073</v>
      </c>
      <c r="D13" s="301"/>
      <c r="E13" s="305"/>
      <c r="F13" s="310"/>
      <c r="G13" s="167"/>
      <c r="H13" s="319">
        <v>7750</v>
      </c>
      <c r="I13" s="305">
        <v>361.64696509748518</v>
      </c>
      <c r="J13" s="24"/>
      <c r="K13" s="24"/>
    </row>
    <row r="14" spans="1:11" ht="14.25" x14ac:dyDescent="0.2">
      <c r="A14" s="10">
        <v>42379</v>
      </c>
      <c r="B14" s="166">
        <v>13.930848591666113</v>
      </c>
      <c r="C14" s="167">
        <v>27.631838181569734</v>
      </c>
      <c r="D14" s="301"/>
      <c r="E14" s="305"/>
      <c r="F14" s="310"/>
      <c r="G14" s="167"/>
      <c r="H14" s="319">
        <v>7750</v>
      </c>
      <c r="I14" s="305">
        <v>215.35881648900002</v>
      </c>
      <c r="J14" s="24"/>
      <c r="K14" s="24"/>
    </row>
    <row r="15" spans="1:11" ht="14.25" x14ac:dyDescent="0.2">
      <c r="A15" s="10">
        <v>42380</v>
      </c>
      <c r="B15" s="166">
        <v>11.715771474999537</v>
      </c>
      <c r="C15" s="167">
        <v>23.238232720661582</v>
      </c>
      <c r="D15" s="301"/>
      <c r="E15" s="305"/>
      <c r="F15" s="310"/>
      <c r="G15" s="167"/>
      <c r="H15" s="319">
        <v>7750</v>
      </c>
      <c r="I15" s="305">
        <v>181.11564866341908</v>
      </c>
      <c r="J15" s="24"/>
      <c r="K15" s="24"/>
    </row>
    <row r="16" spans="1:11" ht="14.25" x14ac:dyDescent="0.2">
      <c r="A16" s="10">
        <v>42381</v>
      </c>
      <c r="B16" s="166">
        <v>13.338435724999492</v>
      </c>
      <c r="C16" s="167">
        <v>26.456787260536494</v>
      </c>
      <c r="D16" s="301"/>
      <c r="E16" s="305"/>
      <c r="F16" s="310"/>
      <c r="G16" s="167"/>
      <c r="H16" s="319">
        <v>7750</v>
      </c>
      <c r="I16" s="305">
        <v>206.20062824234125</v>
      </c>
      <c r="J16" s="24"/>
      <c r="K16" s="24"/>
    </row>
    <row r="17" spans="1:11" ht="14.25" x14ac:dyDescent="0.2">
      <c r="A17" s="10">
        <v>42382</v>
      </c>
      <c r="B17" s="166">
        <v>17.321241441666015</v>
      </c>
      <c r="C17" s="167">
        <v>34.356682399544539</v>
      </c>
      <c r="D17" s="301">
        <v>1.7100000000000001E-2</v>
      </c>
      <c r="E17" s="305">
        <v>15.4</v>
      </c>
      <c r="F17" s="310">
        <v>7750</v>
      </c>
      <c r="G17" s="167">
        <v>7890</v>
      </c>
      <c r="H17" s="319">
        <v>7750</v>
      </c>
      <c r="I17" s="305">
        <v>267.77134446992619</v>
      </c>
      <c r="J17" s="24"/>
      <c r="K17" s="24"/>
    </row>
    <row r="18" spans="1:11" ht="14.25" x14ac:dyDescent="0.2">
      <c r="A18" s="10">
        <v>42383</v>
      </c>
      <c r="B18" s="166">
        <v>8.1449665166663241</v>
      </c>
      <c r="C18" s="167">
        <v>16.155541085807656</v>
      </c>
      <c r="D18" s="301"/>
      <c r="E18" s="305"/>
      <c r="F18" s="310"/>
      <c r="G18" s="167"/>
      <c r="H18" s="319">
        <v>7720</v>
      </c>
      <c r="I18" s="305">
        <v>125.4266967812877</v>
      </c>
      <c r="J18" s="24"/>
      <c r="K18" s="24"/>
    </row>
    <row r="19" spans="1:11" ht="14.25" x14ac:dyDescent="0.2">
      <c r="A19" s="10">
        <v>42384</v>
      </c>
      <c r="B19" s="166">
        <v>8.1419110583329921</v>
      </c>
      <c r="C19" s="167">
        <v>16.149480584203491</v>
      </c>
      <c r="D19" s="301"/>
      <c r="E19" s="305"/>
      <c r="F19" s="310"/>
      <c r="G19" s="167"/>
      <c r="H19" s="319">
        <v>7720</v>
      </c>
      <c r="I19" s="305">
        <v>125.37964489407383</v>
      </c>
      <c r="J19" s="24"/>
      <c r="K19" s="24"/>
    </row>
    <row r="20" spans="1:11" ht="14.25" x14ac:dyDescent="0.2">
      <c r="A20" s="10">
        <v>42385</v>
      </c>
      <c r="B20" s="166">
        <v>8.3621278249996518</v>
      </c>
      <c r="C20" s="167">
        <v>16.586280540886811</v>
      </c>
      <c r="D20" s="301"/>
      <c r="E20" s="305"/>
      <c r="F20" s="310"/>
      <c r="G20" s="167"/>
      <c r="H20" s="319">
        <v>7720</v>
      </c>
      <c r="I20" s="305">
        <v>128.77082662113634</v>
      </c>
      <c r="J20" s="24"/>
      <c r="K20" s="24"/>
    </row>
    <row r="21" spans="1:11" ht="14.25" x14ac:dyDescent="0.2">
      <c r="A21" s="10">
        <v>42386</v>
      </c>
      <c r="B21" s="166">
        <v>8.3621278249996518</v>
      </c>
      <c r="C21" s="167">
        <v>16.586280540886811</v>
      </c>
      <c r="D21" s="301"/>
      <c r="E21" s="305"/>
      <c r="F21" s="310"/>
      <c r="G21" s="167"/>
      <c r="H21" s="319">
        <v>7720</v>
      </c>
      <c r="I21" s="305">
        <v>128.77082662113634</v>
      </c>
      <c r="J21" s="24"/>
      <c r="K21" s="24"/>
    </row>
    <row r="22" spans="1:11" ht="14.25" x14ac:dyDescent="0.2">
      <c r="A22" s="10">
        <v>42387</v>
      </c>
      <c r="B22" s="166">
        <v>18.081394258332669</v>
      </c>
      <c r="C22" s="167">
        <v>35.864445511402849</v>
      </c>
      <c r="D22" s="301"/>
      <c r="E22" s="305"/>
      <c r="F22" s="310"/>
      <c r="G22" s="167"/>
      <c r="H22" s="319">
        <v>7720</v>
      </c>
      <c r="I22" s="305">
        <v>278.44062346753987</v>
      </c>
      <c r="J22" s="24"/>
      <c r="K22" s="24"/>
    </row>
    <row r="23" spans="1:11" ht="14.25" x14ac:dyDescent="0.2">
      <c r="A23" s="10">
        <v>42388</v>
      </c>
      <c r="B23" s="166">
        <v>43.48600823333183</v>
      </c>
      <c r="C23" s="167">
        <v>86.254497330813692</v>
      </c>
      <c r="D23" s="301"/>
      <c r="E23" s="305"/>
      <c r="F23" s="310"/>
      <c r="G23" s="167"/>
      <c r="H23" s="319">
        <v>7720</v>
      </c>
      <c r="I23" s="305">
        <v>669.65362690565109</v>
      </c>
      <c r="J23" s="24"/>
      <c r="K23" s="24"/>
    </row>
    <row r="24" spans="1:11" ht="14.25" x14ac:dyDescent="0.2">
      <c r="A24" s="10">
        <v>42389</v>
      </c>
      <c r="B24" s="166">
        <v>82.34437325833045</v>
      </c>
      <c r="C24" s="167">
        <v>163.33006435789844</v>
      </c>
      <c r="D24" s="301">
        <v>2.1600000000000001E-2</v>
      </c>
      <c r="E24" s="305">
        <v>13.8</v>
      </c>
      <c r="F24" s="310">
        <v>7720</v>
      </c>
      <c r="G24" s="167">
        <v>5050</v>
      </c>
      <c r="H24" s="319">
        <v>7720</v>
      </c>
      <c r="I24" s="305">
        <v>1268.0448366711073</v>
      </c>
      <c r="J24" s="24"/>
      <c r="K24" s="24"/>
    </row>
    <row r="25" spans="1:11" ht="14.25" x14ac:dyDescent="0.2">
      <c r="A25" s="10">
        <v>42390</v>
      </c>
      <c r="B25" s="166">
        <v>54.165956774998165</v>
      </c>
      <c r="C25" s="167">
        <v>107.43817526320886</v>
      </c>
      <c r="D25" s="301"/>
      <c r="E25" s="305"/>
      <c r="F25" s="310"/>
      <c r="G25" s="167"/>
      <c r="H25" s="319">
        <v>5180</v>
      </c>
      <c r="I25" s="305">
        <v>559.6797062363288</v>
      </c>
      <c r="J25" s="24"/>
      <c r="K25" s="24"/>
    </row>
    <row r="26" spans="1:11" ht="14.25" x14ac:dyDescent="0.2">
      <c r="A26" s="10">
        <v>42391</v>
      </c>
      <c r="B26" s="166">
        <v>42.987569524998548</v>
      </c>
      <c r="C26" s="167">
        <v>85.265844152834617</v>
      </c>
      <c r="D26" s="301"/>
      <c r="E26" s="305"/>
      <c r="F26" s="310"/>
      <c r="G26" s="167"/>
      <c r="H26" s="319">
        <v>5180</v>
      </c>
      <c r="I26" s="305">
        <v>444.17696494323144</v>
      </c>
      <c r="J26" s="24"/>
      <c r="K26" s="24"/>
    </row>
    <row r="27" spans="1:11" ht="14.25" x14ac:dyDescent="0.2">
      <c r="A27" s="10">
        <v>42392</v>
      </c>
      <c r="B27" s="166">
        <v>63.709089741664506</v>
      </c>
      <c r="C27" s="167">
        <v>126.36697950259155</v>
      </c>
      <c r="D27" s="301"/>
      <c r="E27" s="305"/>
      <c r="F27" s="310"/>
      <c r="G27" s="167"/>
      <c r="H27" s="319">
        <v>5180</v>
      </c>
      <c r="I27" s="305">
        <v>658.28588202206481</v>
      </c>
      <c r="J27" s="24"/>
      <c r="K27" s="24"/>
    </row>
    <row r="28" spans="1:11" ht="14.25" x14ac:dyDescent="0.2">
      <c r="A28" s="10">
        <v>42393</v>
      </c>
      <c r="B28" s="166">
        <v>44.996987983331742</v>
      </c>
      <c r="C28" s="167">
        <v>89.251525664938512</v>
      </c>
      <c r="D28" s="301"/>
      <c r="E28" s="305"/>
      <c r="F28" s="310"/>
      <c r="G28" s="167"/>
      <c r="H28" s="319">
        <v>5180</v>
      </c>
      <c r="I28" s="305">
        <v>464.9396505750467</v>
      </c>
      <c r="J28" s="24"/>
      <c r="K28" s="24"/>
    </row>
    <row r="29" spans="1:11" ht="14.25" x14ac:dyDescent="0.2">
      <c r="A29" s="10">
        <v>42394</v>
      </c>
      <c r="B29" s="166">
        <v>36.786122266665373</v>
      </c>
      <c r="C29" s="167">
        <v>72.965273515930775</v>
      </c>
      <c r="D29" s="301"/>
      <c r="E29" s="305"/>
      <c r="F29" s="310"/>
      <c r="G29" s="167"/>
      <c r="H29" s="319">
        <v>5180</v>
      </c>
      <c r="I29" s="305">
        <v>380.09937107368029</v>
      </c>
      <c r="J29" s="24"/>
      <c r="K29" s="24"/>
    </row>
    <row r="30" spans="1:11" ht="14.25" x14ac:dyDescent="0.2">
      <c r="A30" s="10">
        <v>42395</v>
      </c>
      <c r="B30" s="166">
        <v>35.541264349998741</v>
      </c>
      <c r="C30" s="167">
        <v>70.496097838222511</v>
      </c>
      <c r="D30" s="301"/>
      <c r="E30" s="305"/>
      <c r="F30" s="310"/>
      <c r="G30" s="167"/>
      <c r="H30" s="319">
        <v>5180</v>
      </c>
      <c r="I30" s="305">
        <v>367.2366477952919</v>
      </c>
      <c r="J30" s="24"/>
      <c r="K30" s="24"/>
    </row>
    <row r="31" spans="1:11" ht="14.25" x14ac:dyDescent="0.2">
      <c r="A31" s="10">
        <v>42396</v>
      </c>
      <c r="B31" s="166">
        <v>35.019141933332122</v>
      </c>
      <c r="C31" s="167">
        <v>69.460468024764268</v>
      </c>
      <c r="D31" s="301">
        <v>2.18E-2</v>
      </c>
      <c r="E31" s="305">
        <v>9.1999999999999993</v>
      </c>
      <c r="F31" s="310">
        <v>5180</v>
      </c>
      <c r="G31" s="167">
        <v>4729</v>
      </c>
      <c r="H31" s="319">
        <v>5180</v>
      </c>
      <c r="I31" s="305">
        <v>361.84172193820331</v>
      </c>
      <c r="J31" s="24"/>
      <c r="K31" s="24"/>
    </row>
    <row r="32" spans="1:11" ht="14.25" x14ac:dyDescent="0.2">
      <c r="A32" s="10">
        <v>42397</v>
      </c>
      <c r="B32" s="166">
        <v>29.383448949998954</v>
      </c>
      <c r="C32" s="167">
        <v>58.282070992322929</v>
      </c>
      <c r="D32" s="301"/>
      <c r="E32" s="305"/>
      <c r="F32" s="310"/>
      <c r="G32" s="167"/>
      <c r="H32" s="319">
        <v>4330</v>
      </c>
      <c r="I32" s="305">
        <v>253.7897327362239</v>
      </c>
      <c r="J32" s="24"/>
      <c r="K32" s="24"/>
    </row>
    <row r="33" spans="1:11" ht="14.25" x14ac:dyDescent="0.2">
      <c r="A33" s="10">
        <v>42398</v>
      </c>
      <c r="B33" s="166">
        <v>24.093587274999138</v>
      </c>
      <c r="C33" s="167">
        <v>47.789630359960789</v>
      </c>
      <c r="D33" s="301"/>
      <c r="E33" s="305"/>
      <c r="F33" s="310"/>
      <c r="G33" s="167"/>
      <c r="H33" s="319">
        <v>4330</v>
      </c>
      <c r="I33" s="305">
        <v>208.10031816156604</v>
      </c>
      <c r="J33" s="24"/>
      <c r="K33" s="24"/>
    </row>
    <row r="34" spans="1:11" ht="14.25" x14ac:dyDescent="0.2">
      <c r="A34" s="10">
        <v>42399</v>
      </c>
      <c r="B34" s="166">
        <v>25.645461149999122</v>
      </c>
      <c r="C34" s="167">
        <v>50.867772191023256</v>
      </c>
      <c r="D34" s="301"/>
      <c r="E34" s="305"/>
      <c r="F34" s="310"/>
      <c r="G34" s="167"/>
      <c r="H34" s="319">
        <v>4330</v>
      </c>
      <c r="I34" s="305">
        <v>221.50411077443385</v>
      </c>
      <c r="J34" s="24"/>
      <c r="K34" s="24"/>
    </row>
    <row r="35" spans="1:11" ht="14.25" x14ac:dyDescent="0.2">
      <c r="A35" s="10">
        <v>42400</v>
      </c>
      <c r="B35" s="166">
        <v>45.344621766665107</v>
      </c>
      <c r="C35" s="167">
        <v>89.941057274180238</v>
      </c>
      <c r="D35" s="301"/>
      <c r="E35" s="305"/>
      <c r="F35" s="310"/>
      <c r="G35" s="167"/>
      <c r="H35" s="319">
        <v>4330</v>
      </c>
      <c r="I35" s="305">
        <v>391.64903544066459</v>
      </c>
      <c r="J35" s="24"/>
      <c r="K35" s="24"/>
    </row>
    <row r="36" spans="1:11" ht="14.25" x14ac:dyDescent="0.2">
      <c r="A36" s="10">
        <v>42401</v>
      </c>
      <c r="B36" s="166">
        <v>73.176332058330772</v>
      </c>
      <c r="C36" s="167">
        <v>145.14525463769908</v>
      </c>
      <c r="D36" s="301"/>
      <c r="E36" s="305"/>
      <c r="F36" s="310"/>
      <c r="G36" s="167"/>
      <c r="H36" s="319">
        <v>4330</v>
      </c>
      <c r="I36" s="305">
        <v>632.03614345284677</v>
      </c>
      <c r="J36" s="24"/>
      <c r="K36" s="24"/>
    </row>
    <row r="37" spans="1:11" ht="14.25" x14ac:dyDescent="0.2">
      <c r="A37" s="10">
        <v>42402</v>
      </c>
      <c r="B37" s="166">
        <v>46.984399774998423</v>
      </c>
      <c r="C37" s="167">
        <v>93.193556953709376</v>
      </c>
      <c r="D37" s="301"/>
      <c r="E37" s="305"/>
      <c r="F37" s="310"/>
      <c r="G37" s="167"/>
      <c r="H37" s="319">
        <v>4330</v>
      </c>
      <c r="I37" s="305">
        <v>405.81207066467164</v>
      </c>
      <c r="J37" s="24"/>
      <c r="K37" s="24"/>
    </row>
    <row r="38" spans="1:11" ht="14.25" x14ac:dyDescent="0.2">
      <c r="A38" s="10">
        <v>42403</v>
      </c>
      <c r="B38" s="166">
        <v>42.827088549998443</v>
      </c>
      <c r="C38" s="167">
        <v>84.94753013892192</v>
      </c>
      <c r="D38" s="301">
        <v>2.7300000000000001E-2</v>
      </c>
      <c r="E38" s="305">
        <v>7.35</v>
      </c>
      <c r="F38" s="310">
        <v>4330</v>
      </c>
      <c r="G38" s="167">
        <v>4106</v>
      </c>
      <c r="H38" s="319">
        <v>4330</v>
      </c>
      <c r="I38" s="305">
        <v>369.90468258067057</v>
      </c>
      <c r="J38" s="24"/>
      <c r="K38" s="24"/>
    </row>
    <row r="39" spans="1:11" ht="14.25" x14ac:dyDescent="0.2">
      <c r="A39" s="10">
        <v>42404</v>
      </c>
      <c r="B39" s="166">
        <v>38.97836880833195</v>
      </c>
      <c r="C39" s="167">
        <v>77.31359453132643</v>
      </c>
      <c r="D39" s="301"/>
      <c r="E39" s="305"/>
      <c r="F39" s="310"/>
      <c r="G39" s="167"/>
      <c r="H39" s="319">
        <v>7880</v>
      </c>
      <c r="I39" s="305">
        <v>612.67937307382499</v>
      </c>
      <c r="J39" s="24"/>
      <c r="K39" s="24"/>
    </row>
    <row r="40" spans="1:11" ht="14.25" x14ac:dyDescent="0.2">
      <c r="A40" s="10">
        <v>42405</v>
      </c>
      <c r="B40" s="166">
        <v>29.186731999998923</v>
      </c>
      <c r="C40" s="167">
        <v>57.891882921997862</v>
      </c>
      <c r="D40" s="301"/>
      <c r="E40" s="305"/>
      <c r="F40" s="310"/>
      <c r="G40" s="167"/>
      <c r="H40" s="319">
        <v>7880</v>
      </c>
      <c r="I40" s="305">
        <v>458.77006171717062</v>
      </c>
      <c r="J40" s="24"/>
      <c r="K40" s="24"/>
    </row>
    <row r="41" spans="1:11" ht="14.25" x14ac:dyDescent="0.2">
      <c r="A41" s="10">
        <v>42406</v>
      </c>
      <c r="B41" s="166">
        <v>29.483886524998951</v>
      </c>
      <c r="C41" s="167">
        <v>58.481288922335423</v>
      </c>
      <c r="D41" s="301"/>
      <c r="E41" s="305"/>
      <c r="F41" s="310"/>
      <c r="G41" s="167"/>
      <c r="H41" s="319">
        <v>7880</v>
      </c>
      <c r="I41" s="305">
        <v>463.4408689789704</v>
      </c>
      <c r="J41" s="24"/>
      <c r="K41" s="24"/>
    </row>
    <row r="42" spans="1:11" ht="14.25" x14ac:dyDescent="0.2">
      <c r="A42" s="10">
        <v>42407</v>
      </c>
      <c r="B42" s="166">
        <v>24.149193949999145</v>
      </c>
      <c r="C42" s="167">
        <v>47.899926199823305</v>
      </c>
      <c r="D42" s="301"/>
      <c r="E42" s="305"/>
      <c r="F42" s="310"/>
      <c r="G42" s="167"/>
      <c r="H42" s="319">
        <v>7880</v>
      </c>
      <c r="I42" s="305">
        <v>379.58779348306075</v>
      </c>
      <c r="J42" s="24"/>
      <c r="K42" s="24"/>
    </row>
    <row r="43" spans="1:11" ht="14.25" x14ac:dyDescent="0.2">
      <c r="A43" s="10">
        <v>42408</v>
      </c>
      <c r="B43" s="166">
        <v>17.352454699999328</v>
      </c>
      <c r="C43" s="167">
        <v>34.418593897448666</v>
      </c>
      <c r="D43" s="301"/>
      <c r="E43" s="305"/>
      <c r="F43" s="310"/>
      <c r="G43" s="167"/>
      <c r="H43" s="319">
        <v>7880</v>
      </c>
      <c r="I43" s="305">
        <v>272.75361673459679</v>
      </c>
      <c r="J43" s="24"/>
      <c r="K43" s="24"/>
    </row>
    <row r="44" spans="1:11" ht="14.25" x14ac:dyDescent="0.2">
      <c r="A44" s="10">
        <v>42409</v>
      </c>
      <c r="B44" s="166">
        <v>18.409853549999294</v>
      </c>
      <c r="C44" s="167">
        <v>36.515944516423602</v>
      </c>
      <c r="D44" s="301"/>
      <c r="E44" s="305"/>
      <c r="F44" s="310"/>
      <c r="G44" s="167"/>
      <c r="H44" s="319">
        <v>7880</v>
      </c>
      <c r="I44" s="305">
        <v>289.37428312760608</v>
      </c>
      <c r="J44" s="24"/>
      <c r="K44" s="24"/>
    </row>
    <row r="45" spans="1:11" ht="14.25" x14ac:dyDescent="0.2">
      <c r="A45" s="10">
        <v>42410</v>
      </c>
      <c r="B45" s="166">
        <v>20.747032324999235</v>
      </c>
      <c r="C45" s="167">
        <v>41.151738616635981</v>
      </c>
      <c r="D45" s="301">
        <v>4.2000000000000003E-2</v>
      </c>
      <c r="E45" s="305">
        <v>14.1</v>
      </c>
      <c r="F45" s="310">
        <v>7880</v>
      </c>
      <c r="G45" s="167">
        <v>7490</v>
      </c>
      <c r="H45" s="319">
        <v>7880</v>
      </c>
      <c r="I45" s="305">
        <v>326.11110076278436</v>
      </c>
      <c r="J45" s="24"/>
      <c r="K45" s="24"/>
    </row>
    <row r="46" spans="1:11" ht="14.25" x14ac:dyDescent="0.2">
      <c r="A46" s="10">
        <v>42411</v>
      </c>
      <c r="B46" s="166">
        <v>18.219318808332677</v>
      </c>
      <c r="C46" s="167">
        <v>36.138018856327868</v>
      </c>
      <c r="D46" s="301"/>
      <c r="E46" s="305"/>
      <c r="F46" s="310"/>
      <c r="G46" s="167"/>
      <c r="H46" s="319">
        <v>6640</v>
      </c>
      <c r="I46" s="305">
        <v>241.31459868588314</v>
      </c>
      <c r="J46" s="24"/>
      <c r="K46" s="24"/>
    </row>
    <row r="47" spans="1:11" ht="14.25" x14ac:dyDescent="0.2">
      <c r="A47" s="10">
        <v>42412</v>
      </c>
      <c r="B47" s="166">
        <v>0</v>
      </c>
      <c r="C47" s="167">
        <v>0</v>
      </c>
      <c r="D47" s="301"/>
      <c r="E47" s="305"/>
      <c r="F47" s="310"/>
      <c r="G47" s="167"/>
      <c r="H47" s="319"/>
      <c r="I47" s="305">
        <v>0</v>
      </c>
      <c r="J47" s="24"/>
      <c r="K47" s="24"/>
    </row>
    <row r="48" spans="1:11" ht="14.25" x14ac:dyDescent="0.2">
      <c r="A48" s="10">
        <v>42413</v>
      </c>
      <c r="B48" s="166">
        <v>0</v>
      </c>
      <c r="C48" s="167">
        <v>0</v>
      </c>
      <c r="D48" s="301"/>
      <c r="E48" s="305"/>
      <c r="F48" s="310"/>
      <c r="G48" s="167"/>
      <c r="H48" s="319"/>
      <c r="I48" s="305">
        <v>0</v>
      </c>
      <c r="J48" s="24"/>
      <c r="K48" s="24"/>
    </row>
    <row r="49" spans="1:11" ht="14.25" x14ac:dyDescent="0.2">
      <c r="A49" s="10">
        <v>42414</v>
      </c>
      <c r="B49" s="166">
        <v>0</v>
      </c>
      <c r="C49" s="167">
        <v>0</v>
      </c>
      <c r="D49" s="301"/>
      <c r="E49" s="305"/>
      <c r="F49" s="310"/>
      <c r="G49" s="167"/>
      <c r="H49" s="319"/>
      <c r="I49" s="305">
        <v>0</v>
      </c>
      <c r="J49" s="24"/>
      <c r="K49" s="24"/>
    </row>
    <row r="50" spans="1:11" ht="14.25" x14ac:dyDescent="0.2">
      <c r="A50" s="10">
        <v>42415</v>
      </c>
      <c r="B50" s="166">
        <v>0</v>
      </c>
      <c r="C50" s="167">
        <v>0</v>
      </c>
      <c r="D50" s="301"/>
      <c r="E50" s="305"/>
      <c r="F50" s="310"/>
      <c r="G50" s="167"/>
      <c r="H50" s="319"/>
      <c r="I50" s="305">
        <v>0</v>
      </c>
      <c r="J50" s="24"/>
      <c r="K50" s="24"/>
    </row>
    <row r="51" spans="1:11" ht="14.25" x14ac:dyDescent="0.2">
      <c r="A51" s="10">
        <v>42416</v>
      </c>
      <c r="B51" s="166">
        <v>0</v>
      </c>
      <c r="C51" s="167">
        <v>0</v>
      </c>
      <c r="D51" s="301"/>
      <c r="E51" s="305"/>
      <c r="F51" s="310"/>
      <c r="G51" s="167"/>
      <c r="H51" s="319"/>
      <c r="I51" s="305">
        <v>0</v>
      </c>
      <c r="J51" s="24"/>
      <c r="K51" s="24"/>
    </row>
    <row r="52" spans="1:11" ht="14.25" x14ac:dyDescent="0.2">
      <c r="A52" s="10">
        <v>42417</v>
      </c>
      <c r="B52" s="166">
        <v>0</v>
      </c>
      <c r="C52" s="167">
        <v>0</v>
      </c>
      <c r="D52" s="301"/>
      <c r="E52" s="305"/>
      <c r="F52" s="310"/>
      <c r="G52" s="167"/>
      <c r="H52" s="319"/>
      <c r="I52" s="305">
        <v>0</v>
      </c>
      <c r="J52" s="24"/>
      <c r="K52" s="24"/>
    </row>
    <row r="53" spans="1:11" ht="14.25" x14ac:dyDescent="0.2">
      <c r="A53" s="10">
        <v>42418</v>
      </c>
      <c r="B53" s="166">
        <v>0</v>
      </c>
      <c r="C53" s="167">
        <v>0</v>
      </c>
      <c r="D53" s="301"/>
      <c r="E53" s="305"/>
      <c r="F53" s="310"/>
      <c r="G53" s="167"/>
      <c r="H53" s="319"/>
      <c r="I53" s="305">
        <v>0</v>
      </c>
      <c r="J53" s="24"/>
      <c r="K53" s="24"/>
    </row>
    <row r="54" spans="1:11" ht="14.25" x14ac:dyDescent="0.2">
      <c r="A54" s="10">
        <v>42419</v>
      </c>
      <c r="B54" s="166">
        <v>0</v>
      </c>
      <c r="C54" s="167">
        <v>0</v>
      </c>
      <c r="D54" s="301"/>
      <c r="E54" s="305"/>
      <c r="F54" s="310"/>
      <c r="G54" s="167"/>
      <c r="H54" s="319"/>
      <c r="I54" s="305">
        <v>0</v>
      </c>
      <c r="J54" s="24"/>
      <c r="K54" s="24"/>
    </row>
    <row r="55" spans="1:11" ht="14.25" x14ac:dyDescent="0.2">
      <c r="A55" s="10">
        <v>42420</v>
      </c>
      <c r="B55" s="166">
        <v>0</v>
      </c>
      <c r="C55" s="167">
        <v>0</v>
      </c>
      <c r="D55" s="301"/>
      <c r="E55" s="305"/>
      <c r="F55" s="310"/>
      <c r="G55" s="167"/>
      <c r="H55" s="319"/>
      <c r="I55" s="305">
        <v>0</v>
      </c>
      <c r="J55" s="24"/>
      <c r="K55" s="24"/>
    </row>
    <row r="56" spans="1:11" ht="14.25" x14ac:dyDescent="0.2">
      <c r="A56" s="10">
        <v>42421</v>
      </c>
      <c r="B56" s="166">
        <v>0</v>
      </c>
      <c r="C56" s="167">
        <v>0</v>
      </c>
      <c r="D56" s="301"/>
      <c r="E56" s="305"/>
      <c r="F56" s="310"/>
      <c r="G56" s="167"/>
      <c r="H56" s="319"/>
      <c r="I56" s="305">
        <v>0</v>
      </c>
      <c r="J56" s="24"/>
      <c r="K56" s="24"/>
    </row>
    <row r="57" spans="1:11" ht="14.25" x14ac:dyDescent="0.2">
      <c r="A57" s="10">
        <v>42422</v>
      </c>
      <c r="B57" s="166">
        <v>0</v>
      </c>
      <c r="C57" s="167">
        <v>0</v>
      </c>
      <c r="D57" s="301"/>
      <c r="E57" s="305"/>
      <c r="F57" s="310"/>
      <c r="G57" s="167"/>
      <c r="H57" s="319"/>
      <c r="I57" s="305">
        <v>0</v>
      </c>
      <c r="J57" s="24"/>
      <c r="K57" s="24"/>
    </row>
    <row r="58" spans="1:11" ht="14.25" x14ac:dyDescent="0.2">
      <c r="A58" s="10">
        <v>42423</v>
      </c>
      <c r="B58" s="166">
        <v>0</v>
      </c>
      <c r="C58" s="167">
        <v>0</v>
      </c>
      <c r="D58" s="301"/>
      <c r="E58" s="305"/>
      <c r="F58" s="310"/>
      <c r="G58" s="167"/>
      <c r="H58" s="319"/>
      <c r="I58" s="305">
        <v>0</v>
      </c>
      <c r="J58" s="24"/>
      <c r="K58" s="24"/>
    </row>
    <row r="59" spans="1:11" ht="14.25" x14ac:dyDescent="0.2">
      <c r="A59" s="10">
        <v>42424</v>
      </c>
      <c r="B59" s="166">
        <v>0</v>
      </c>
      <c r="C59" s="167">
        <v>0</v>
      </c>
      <c r="D59" s="301"/>
      <c r="E59" s="305"/>
      <c r="F59" s="310"/>
      <c r="G59" s="167"/>
      <c r="H59" s="319"/>
      <c r="I59" s="305">
        <v>0</v>
      </c>
      <c r="J59" s="24"/>
      <c r="K59" s="24"/>
    </row>
    <row r="60" spans="1:11" ht="14.25" x14ac:dyDescent="0.2">
      <c r="A60" s="10">
        <v>42425</v>
      </c>
      <c r="B60" s="166">
        <v>0</v>
      </c>
      <c r="C60" s="167">
        <v>0</v>
      </c>
      <c r="D60" s="301"/>
      <c r="E60" s="305"/>
      <c r="F60" s="310"/>
      <c r="G60" s="167"/>
      <c r="H60" s="319"/>
      <c r="I60" s="305">
        <v>0</v>
      </c>
      <c r="J60" s="24"/>
      <c r="K60" s="24"/>
    </row>
    <row r="61" spans="1:11" ht="14.25" x14ac:dyDescent="0.2">
      <c r="A61" s="10">
        <v>42426</v>
      </c>
      <c r="B61" s="166">
        <v>0</v>
      </c>
      <c r="C61" s="167">
        <v>0</v>
      </c>
      <c r="D61" s="301"/>
      <c r="E61" s="305"/>
      <c r="F61" s="310"/>
      <c r="G61" s="167"/>
      <c r="H61" s="319"/>
      <c r="I61" s="305">
        <v>0</v>
      </c>
      <c r="J61" s="24"/>
      <c r="K61" s="24"/>
    </row>
    <row r="62" spans="1:11" ht="14.25" x14ac:dyDescent="0.2">
      <c r="A62" s="10">
        <v>42427</v>
      </c>
      <c r="B62" s="166">
        <v>0</v>
      </c>
      <c r="C62" s="167">
        <v>0</v>
      </c>
      <c r="D62" s="301"/>
      <c r="E62" s="305"/>
      <c r="F62" s="310"/>
      <c r="G62" s="167"/>
      <c r="H62" s="319"/>
      <c r="I62" s="305">
        <v>0</v>
      </c>
      <c r="J62" s="24"/>
      <c r="K62" s="24"/>
    </row>
    <row r="63" spans="1:11" ht="14.25" x14ac:dyDescent="0.2">
      <c r="A63" s="10">
        <v>42428</v>
      </c>
      <c r="B63" s="166">
        <v>0.20745359999991378</v>
      </c>
      <c r="C63" s="167">
        <v>0.41148421559982901</v>
      </c>
      <c r="D63" s="301"/>
      <c r="E63" s="305"/>
      <c r="F63" s="310"/>
      <c r="G63" s="167"/>
      <c r="H63" s="319">
        <v>4260</v>
      </c>
      <c r="I63" s="305">
        <v>1.7628443012681285</v>
      </c>
      <c r="J63" s="24"/>
      <c r="K63" s="24"/>
    </row>
    <row r="64" spans="1:11" ht="14.25" x14ac:dyDescent="0.2">
      <c r="A64" s="10">
        <v>42429</v>
      </c>
      <c r="B64" s="166">
        <v>6.0878999999972962E-2</v>
      </c>
      <c r="C64" s="167">
        <v>0.12075349649994638</v>
      </c>
      <c r="D64" s="301"/>
      <c r="E64" s="305"/>
      <c r="F64" s="310"/>
      <c r="G64" s="167"/>
      <c r="H64" s="319">
        <v>4260</v>
      </c>
      <c r="I64" s="305">
        <v>0.51732145509597971</v>
      </c>
      <c r="J64" s="24"/>
      <c r="K64" s="24"/>
    </row>
    <row r="65" spans="1:11" ht="14.25" x14ac:dyDescent="0.2">
      <c r="A65" s="10">
        <v>42430</v>
      </c>
      <c r="B65" s="166">
        <v>0</v>
      </c>
      <c r="C65" s="167">
        <v>0</v>
      </c>
      <c r="D65" s="301"/>
      <c r="E65" s="305"/>
      <c r="F65" s="310"/>
      <c r="G65" s="167"/>
      <c r="H65" s="319"/>
      <c r="I65" s="305">
        <v>0</v>
      </c>
      <c r="J65" s="24"/>
      <c r="K65" s="24"/>
    </row>
    <row r="66" spans="1:11" ht="14.25" x14ac:dyDescent="0.2">
      <c r="A66" s="10">
        <v>42431</v>
      </c>
      <c r="B66" s="166">
        <v>0</v>
      </c>
      <c r="C66" s="167">
        <v>0</v>
      </c>
      <c r="D66" s="301"/>
      <c r="E66" s="305"/>
      <c r="F66" s="310"/>
      <c r="G66" s="167"/>
      <c r="H66" s="319"/>
      <c r="I66" s="305">
        <v>0</v>
      </c>
      <c r="J66" s="24"/>
      <c r="K66" s="24"/>
    </row>
    <row r="67" spans="1:11" ht="14.25" x14ac:dyDescent="0.2">
      <c r="A67" s="10">
        <v>42432</v>
      </c>
      <c r="B67" s="166">
        <v>0</v>
      </c>
      <c r="C67" s="167">
        <v>0</v>
      </c>
      <c r="D67" s="301"/>
      <c r="E67" s="305"/>
      <c r="F67" s="310"/>
      <c r="G67" s="167"/>
      <c r="H67" s="319"/>
      <c r="I67" s="305">
        <v>0</v>
      </c>
      <c r="J67" s="24"/>
      <c r="K67" s="24"/>
    </row>
    <row r="68" spans="1:11" ht="14.25" x14ac:dyDescent="0.2">
      <c r="A68" s="10">
        <v>42433</v>
      </c>
      <c r="B68" s="166">
        <v>3.1223991666658641E-2</v>
      </c>
      <c r="C68" s="167">
        <v>6.1932787470817416E-2</v>
      </c>
      <c r="D68" s="301"/>
      <c r="E68" s="305"/>
      <c r="F68" s="310"/>
      <c r="G68" s="167"/>
      <c r="H68" s="319">
        <v>5450</v>
      </c>
      <c r="I68" s="305">
        <v>0.33944413241106719</v>
      </c>
      <c r="J68" s="24"/>
      <c r="K68" s="24"/>
    </row>
    <row r="69" spans="1:11" ht="14.25" x14ac:dyDescent="0.2">
      <c r="A69" s="10">
        <v>42434</v>
      </c>
      <c r="B69" s="166">
        <v>70.912494849997572</v>
      </c>
      <c r="C69" s="167">
        <v>140.65493353497018</v>
      </c>
      <c r="D69" s="301"/>
      <c r="E69" s="305"/>
      <c r="F69" s="310"/>
      <c r="G69" s="167"/>
      <c r="H69" s="319">
        <v>5450</v>
      </c>
      <c r="I69" s="305">
        <v>770.90817050034059</v>
      </c>
      <c r="J69" s="24"/>
      <c r="K69" s="24"/>
    </row>
    <row r="70" spans="1:11" ht="14.25" x14ac:dyDescent="0.2">
      <c r="A70" s="10">
        <v>42435</v>
      </c>
      <c r="B70" s="166">
        <v>102.48631674999645</v>
      </c>
      <c r="C70" s="167">
        <v>203.28160927361796</v>
      </c>
      <c r="D70" s="301"/>
      <c r="E70" s="305"/>
      <c r="F70" s="310"/>
      <c r="G70" s="167"/>
      <c r="H70" s="319">
        <v>5450</v>
      </c>
      <c r="I70" s="305">
        <v>1114.155398342481</v>
      </c>
      <c r="J70" s="24"/>
      <c r="K70" s="24"/>
    </row>
    <row r="71" spans="1:11" ht="14.25" x14ac:dyDescent="0.2">
      <c r="A71" s="10">
        <v>42436</v>
      </c>
      <c r="B71" s="166">
        <v>80.789976908330559</v>
      </c>
      <c r="C71" s="167">
        <v>160.24691919767366</v>
      </c>
      <c r="D71" s="301"/>
      <c r="E71" s="305"/>
      <c r="F71" s="310"/>
      <c r="G71" s="167"/>
      <c r="H71" s="319">
        <v>5450</v>
      </c>
      <c r="I71" s="305">
        <v>878.28884634381211</v>
      </c>
      <c r="J71" s="24"/>
      <c r="K71" s="24"/>
    </row>
    <row r="72" spans="1:11" ht="14.25" x14ac:dyDescent="0.2">
      <c r="A72" s="10">
        <v>42437</v>
      </c>
      <c r="B72" s="166">
        <v>81.011454208330534</v>
      </c>
      <c r="C72" s="167">
        <v>160.68621942222362</v>
      </c>
      <c r="D72" s="301"/>
      <c r="E72" s="305"/>
      <c r="F72" s="310"/>
      <c r="G72" s="167"/>
      <c r="H72" s="319">
        <v>5450</v>
      </c>
      <c r="I72" s="305">
        <v>880.69658366163594</v>
      </c>
      <c r="J72" s="24"/>
      <c r="K72" s="24"/>
    </row>
    <row r="73" spans="1:11" ht="14.25" x14ac:dyDescent="0.2">
      <c r="A73" s="10">
        <v>42438</v>
      </c>
      <c r="B73" s="166">
        <v>53.003834316664914</v>
      </c>
      <c r="C73" s="167">
        <v>105.13310536710486</v>
      </c>
      <c r="D73" s="301">
        <v>2.2100000000000002E-2</v>
      </c>
      <c r="E73" s="305">
        <v>12.4</v>
      </c>
      <c r="F73" s="310">
        <v>6980</v>
      </c>
      <c r="G73" s="167"/>
      <c r="H73" s="319">
        <v>5450</v>
      </c>
      <c r="I73" s="305">
        <v>576.21846515198047</v>
      </c>
      <c r="J73" s="24"/>
      <c r="K73" s="24"/>
    </row>
    <row r="74" spans="1:11" ht="14.25" x14ac:dyDescent="0.2">
      <c r="A74" s="10">
        <v>42439</v>
      </c>
      <c r="B74" s="166">
        <v>48.904963516665028</v>
      </c>
      <c r="C74" s="167">
        <v>97.002995135305085</v>
      </c>
      <c r="D74" s="301"/>
      <c r="E74" s="305"/>
      <c r="F74" s="310"/>
      <c r="G74" s="167"/>
      <c r="H74" s="319">
        <v>5580</v>
      </c>
      <c r="I74" s="305">
        <v>544.34033904976161</v>
      </c>
      <c r="J74" s="24"/>
      <c r="K74" s="24"/>
    </row>
    <row r="75" spans="1:11" ht="14.25" x14ac:dyDescent="0.2">
      <c r="A75" s="10">
        <v>42440</v>
      </c>
      <c r="B75" s="166">
        <v>40.023390624998612</v>
      </c>
      <c r="C75" s="167">
        <v>79.386395304684754</v>
      </c>
      <c r="D75" s="301"/>
      <c r="E75" s="305"/>
      <c r="F75" s="310"/>
      <c r="G75" s="167"/>
      <c r="H75" s="319">
        <v>5580</v>
      </c>
      <c r="I75" s="305">
        <v>445.4833304457697</v>
      </c>
      <c r="J75" s="24"/>
      <c r="K75" s="24"/>
    </row>
    <row r="76" spans="1:11" ht="14.25" x14ac:dyDescent="0.2">
      <c r="A76" s="10">
        <v>42441</v>
      </c>
      <c r="B76" s="166">
        <v>38.262727191665327</v>
      </c>
      <c r="C76" s="167">
        <v>75.894119384668173</v>
      </c>
      <c r="D76" s="301"/>
      <c r="E76" s="305"/>
      <c r="F76" s="310"/>
      <c r="G76" s="167"/>
      <c r="H76" s="319">
        <v>5580</v>
      </c>
      <c r="I76" s="305">
        <v>425.88613496015046</v>
      </c>
      <c r="J76" s="24"/>
      <c r="K76" s="24"/>
    </row>
    <row r="77" spans="1:11" ht="14.25" x14ac:dyDescent="0.2">
      <c r="A77" s="10">
        <v>42442</v>
      </c>
      <c r="B77" s="166">
        <v>29.283797008332304</v>
      </c>
      <c r="C77" s="167">
        <v>58.084411366027126</v>
      </c>
      <c r="D77" s="301"/>
      <c r="E77" s="305"/>
      <c r="F77" s="310"/>
      <c r="G77" s="167"/>
      <c r="H77" s="319">
        <v>5580</v>
      </c>
      <c r="I77" s="305">
        <v>325.94548376972227</v>
      </c>
      <c r="J77" s="24"/>
      <c r="K77" s="24"/>
    </row>
    <row r="78" spans="1:11" ht="14.25" x14ac:dyDescent="0.2">
      <c r="A78" s="10">
        <v>42443</v>
      </c>
      <c r="B78" s="166">
        <v>84.530059516663741</v>
      </c>
      <c r="C78" s="167">
        <v>167.66537305130254</v>
      </c>
      <c r="D78" s="301"/>
      <c r="E78" s="305"/>
      <c r="F78" s="310"/>
      <c r="G78" s="167"/>
      <c r="H78" s="319">
        <v>5580</v>
      </c>
      <c r="I78" s="305">
        <v>940.8681235702727</v>
      </c>
      <c r="J78" s="24"/>
      <c r="K78" s="24"/>
    </row>
    <row r="79" spans="1:11" ht="14.25" x14ac:dyDescent="0.2">
      <c r="A79" s="10">
        <v>42444</v>
      </c>
      <c r="B79" s="166">
        <v>63.182894883331187</v>
      </c>
      <c r="C79" s="167">
        <v>125.32327200108742</v>
      </c>
      <c r="D79" s="301"/>
      <c r="E79" s="305"/>
      <c r="F79" s="310"/>
      <c r="G79" s="167"/>
      <c r="H79" s="319">
        <v>5580</v>
      </c>
      <c r="I79" s="305">
        <v>703.2619176010237</v>
      </c>
      <c r="J79" s="24"/>
      <c r="K79" s="24"/>
    </row>
    <row r="80" spans="1:11" ht="14.25" x14ac:dyDescent="0.2">
      <c r="A80" s="10">
        <v>42445</v>
      </c>
      <c r="B80" s="166">
        <v>27.571027683332336</v>
      </c>
      <c r="C80" s="167">
        <v>54.68713340988969</v>
      </c>
      <c r="D80" s="301">
        <v>2.6700000000000002E-2</v>
      </c>
      <c r="E80" s="305">
        <v>9.16</v>
      </c>
      <c r="F80" s="310">
        <v>5580</v>
      </c>
      <c r="G80" s="167">
        <v>5450</v>
      </c>
      <c r="H80" s="319">
        <v>5580</v>
      </c>
      <c r="I80" s="305">
        <v>306.88137722424233</v>
      </c>
      <c r="J80" s="24"/>
      <c r="K80" s="24"/>
    </row>
    <row r="81" spans="1:11" ht="14.25" x14ac:dyDescent="0.2">
      <c r="A81" s="10">
        <v>42446</v>
      </c>
      <c r="B81" s="166">
        <v>15.449897074999425</v>
      </c>
      <c r="C81" s="167">
        <v>30.644870848261363</v>
      </c>
      <c r="D81" s="301"/>
      <c r="E81" s="305"/>
      <c r="F81" s="310"/>
      <c r="G81" s="167"/>
      <c r="H81" s="319">
        <v>4890</v>
      </c>
      <c r="I81" s="305">
        <v>150.70158879641374</v>
      </c>
      <c r="J81" s="24"/>
      <c r="K81" s="24"/>
    </row>
    <row r="82" spans="1:11" ht="14.25" x14ac:dyDescent="0.2">
      <c r="A82" s="10">
        <v>42447</v>
      </c>
      <c r="B82" s="166">
        <v>9.0921650249996393</v>
      </c>
      <c r="C82" s="167">
        <v>18.034309327086785</v>
      </c>
      <c r="D82" s="301"/>
      <c r="E82" s="305"/>
      <c r="F82" s="310"/>
      <c r="G82" s="167"/>
      <c r="H82" s="319">
        <v>4890</v>
      </c>
      <c r="I82" s="305">
        <v>88.686915402423878</v>
      </c>
      <c r="J82" s="24"/>
      <c r="K82" s="24"/>
    </row>
    <row r="83" spans="1:11" ht="14.25" x14ac:dyDescent="0.2">
      <c r="A83" s="10">
        <v>42448</v>
      </c>
      <c r="B83" s="166">
        <v>4.4815819416664047</v>
      </c>
      <c r="C83" s="167">
        <v>8.8892177812953133</v>
      </c>
      <c r="D83" s="301"/>
      <c r="E83" s="305"/>
      <c r="F83" s="310"/>
      <c r="G83" s="167"/>
      <c r="H83" s="319">
        <v>4890</v>
      </c>
      <c r="I83" s="305">
        <v>43.714305386754106</v>
      </c>
      <c r="J83" s="24"/>
      <c r="K83" s="24"/>
    </row>
    <row r="84" spans="1:11" ht="14.25" x14ac:dyDescent="0.2">
      <c r="A84" s="10">
        <v>42449</v>
      </c>
      <c r="B84" s="166">
        <v>0.23447816666658591</v>
      </c>
      <c r="C84" s="167">
        <v>0.46508744358317317</v>
      </c>
      <c r="D84" s="301"/>
      <c r="E84" s="305"/>
      <c r="F84" s="310"/>
      <c r="G84" s="167"/>
      <c r="H84" s="319">
        <v>4890</v>
      </c>
      <c r="I84" s="305">
        <v>2.2871500103327453</v>
      </c>
      <c r="J84" s="24"/>
      <c r="K84" s="24"/>
    </row>
    <row r="85" spans="1:11" ht="14.25" x14ac:dyDescent="0.2">
      <c r="A85" s="10">
        <v>42450</v>
      </c>
      <c r="B85" s="166">
        <v>0</v>
      </c>
      <c r="C85" s="167">
        <v>0</v>
      </c>
      <c r="D85" s="301"/>
      <c r="E85" s="305"/>
      <c r="F85" s="310"/>
      <c r="G85" s="167"/>
      <c r="H85" s="319"/>
      <c r="I85" s="305">
        <v>0</v>
      </c>
      <c r="J85" s="24"/>
      <c r="K85" s="24"/>
    </row>
    <row r="86" spans="1:11" ht="14.25" x14ac:dyDescent="0.2">
      <c r="A86" s="10">
        <v>42451</v>
      </c>
      <c r="B86" s="166">
        <v>0</v>
      </c>
      <c r="C86" s="167">
        <v>0</v>
      </c>
      <c r="D86" s="301"/>
      <c r="E86" s="305"/>
      <c r="F86" s="310"/>
      <c r="G86" s="167"/>
      <c r="H86" s="319"/>
      <c r="I86" s="305">
        <v>0</v>
      </c>
      <c r="J86" s="24"/>
      <c r="K86" s="24"/>
    </row>
    <row r="87" spans="1:11" ht="14.25" x14ac:dyDescent="0.2">
      <c r="A87" s="10">
        <v>42452</v>
      </c>
      <c r="B87" s="166">
        <v>0</v>
      </c>
      <c r="C87" s="167">
        <v>0</v>
      </c>
      <c r="D87" s="301"/>
      <c r="E87" s="305"/>
      <c r="F87" s="310"/>
      <c r="G87" s="167"/>
      <c r="H87" s="319"/>
      <c r="I87" s="305">
        <v>0</v>
      </c>
      <c r="J87" s="24"/>
      <c r="K87" s="24"/>
    </row>
    <row r="88" spans="1:11" ht="14.25" x14ac:dyDescent="0.2">
      <c r="A88" s="10">
        <v>42453</v>
      </c>
      <c r="B88" s="166">
        <v>0</v>
      </c>
      <c r="C88" s="167">
        <v>0</v>
      </c>
      <c r="D88" s="301"/>
      <c r="E88" s="305"/>
      <c r="F88" s="310"/>
      <c r="G88" s="167"/>
      <c r="H88" s="319"/>
      <c r="I88" s="305">
        <v>0</v>
      </c>
      <c r="J88" s="24"/>
      <c r="K88" s="24"/>
    </row>
    <row r="89" spans="1:11" ht="14.25" x14ac:dyDescent="0.2">
      <c r="A89" s="10">
        <v>42454</v>
      </c>
      <c r="B89" s="166">
        <v>0</v>
      </c>
      <c r="C89" s="167">
        <v>0</v>
      </c>
      <c r="D89" s="301"/>
      <c r="E89" s="305"/>
      <c r="F89" s="310"/>
      <c r="G89" s="167"/>
      <c r="H89" s="319"/>
      <c r="I89" s="305">
        <v>0</v>
      </c>
      <c r="J89" s="24"/>
      <c r="K89" s="24"/>
    </row>
    <row r="90" spans="1:11" ht="14.25" x14ac:dyDescent="0.2">
      <c r="A90" s="10">
        <v>42455</v>
      </c>
      <c r="B90" s="166">
        <v>0</v>
      </c>
      <c r="C90" s="167">
        <v>0</v>
      </c>
      <c r="D90" s="301"/>
      <c r="E90" s="305"/>
      <c r="F90" s="310"/>
      <c r="G90" s="167"/>
      <c r="H90" s="319"/>
      <c r="I90" s="305">
        <v>0</v>
      </c>
      <c r="J90" s="24"/>
      <c r="K90" s="24"/>
    </row>
    <row r="91" spans="1:11" ht="14.25" x14ac:dyDescent="0.2">
      <c r="A91" s="10">
        <v>42456</v>
      </c>
      <c r="B91" s="166">
        <v>0</v>
      </c>
      <c r="C91" s="167">
        <v>0</v>
      </c>
      <c r="D91" s="301"/>
      <c r="E91" s="305"/>
      <c r="F91" s="310"/>
      <c r="G91" s="167"/>
      <c r="H91" s="319"/>
      <c r="I91" s="305">
        <v>0</v>
      </c>
      <c r="J91" s="24"/>
      <c r="K91" s="24"/>
    </row>
    <row r="92" spans="1:11" ht="14.25" x14ac:dyDescent="0.2">
      <c r="A92" s="10">
        <v>42457</v>
      </c>
      <c r="B92" s="166">
        <v>0</v>
      </c>
      <c r="C92" s="167">
        <v>0</v>
      </c>
      <c r="D92" s="301"/>
      <c r="E92" s="305"/>
      <c r="F92" s="310"/>
      <c r="G92" s="167"/>
      <c r="H92" s="319"/>
      <c r="I92" s="305">
        <v>0</v>
      </c>
      <c r="J92" s="24"/>
      <c r="K92" s="24"/>
    </row>
    <row r="93" spans="1:11" ht="14.25" x14ac:dyDescent="0.2">
      <c r="A93" s="10">
        <v>42458</v>
      </c>
      <c r="B93" s="166">
        <v>0</v>
      </c>
      <c r="C93" s="167">
        <v>0</v>
      </c>
      <c r="D93" s="301"/>
      <c r="E93" s="305"/>
      <c r="F93" s="310"/>
      <c r="G93" s="167"/>
      <c r="H93" s="319"/>
      <c r="I93" s="305">
        <v>0</v>
      </c>
      <c r="J93" s="24"/>
      <c r="K93" s="24"/>
    </row>
    <row r="94" spans="1:11" ht="14.25" x14ac:dyDescent="0.2">
      <c r="A94" s="10">
        <v>42459</v>
      </c>
      <c r="B94" s="166">
        <v>0</v>
      </c>
      <c r="C94" s="167">
        <v>0</v>
      </c>
      <c r="D94" s="301"/>
      <c r="E94" s="305"/>
      <c r="F94" s="310"/>
      <c r="G94" s="167"/>
      <c r="H94" s="319"/>
      <c r="I94" s="305">
        <v>0</v>
      </c>
      <c r="J94" s="24"/>
      <c r="K94" s="24"/>
    </row>
    <row r="95" spans="1:11" ht="14.25" x14ac:dyDescent="0.2">
      <c r="A95" s="10">
        <v>42460</v>
      </c>
      <c r="B95" s="166">
        <v>0</v>
      </c>
      <c r="C95" s="167">
        <v>0</v>
      </c>
      <c r="D95" s="301"/>
      <c r="E95" s="305"/>
      <c r="F95" s="310"/>
      <c r="G95" s="167"/>
      <c r="H95" s="319"/>
      <c r="I95" s="305">
        <v>0</v>
      </c>
      <c r="J95" s="24"/>
      <c r="K95" s="24"/>
    </row>
    <row r="96" spans="1:11" ht="14.25" x14ac:dyDescent="0.2">
      <c r="A96" s="10">
        <v>42461</v>
      </c>
      <c r="B96" s="166">
        <v>5.960648941666391</v>
      </c>
      <c r="C96" s="167">
        <v>11.822947175795287</v>
      </c>
      <c r="D96" s="301"/>
      <c r="E96" s="305"/>
      <c r="F96" s="310"/>
      <c r="G96" s="167"/>
      <c r="H96" s="319">
        <v>4650</v>
      </c>
      <c r="I96" s="305">
        <v>55.287872514167837</v>
      </c>
      <c r="J96" s="24"/>
      <c r="K96" s="24"/>
    </row>
    <row r="97" spans="1:11" ht="14.25" x14ac:dyDescent="0.2">
      <c r="A97" s="10">
        <v>42462</v>
      </c>
      <c r="B97" s="166">
        <v>8.4847890416663017</v>
      </c>
      <c r="C97" s="167">
        <v>16.829579064145111</v>
      </c>
      <c r="D97" s="301">
        <v>2.82E-3</v>
      </c>
      <c r="E97" s="305">
        <v>6.84</v>
      </c>
      <c r="F97" s="310">
        <v>4650</v>
      </c>
      <c r="G97" s="167"/>
      <c r="H97" s="319">
        <v>4650</v>
      </c>
      <c r="I97" s="305">
        <v>78.700480339664011</v>
      </c>
      <c r="J97" s="24"/>
      <c r="K97" s="24"/>
    </row>
    <row r="98" spans="1:11" ht="14.25" x14ac:dyDescent="0.2">
      <c r="A98" s="10">
        <v>42463</v>
      </c>
      <c r="B98" s="166">
        <v>7.7912466416663326</v>
      </c>
      <c r="C98" s="167">
        <v>15.453937713745171</v>
      </c>
      <c r="D98" s="301"/>
      <c r="E98" s="305"/>
      <c r="F98" s="310"/>
      <c r="G98" s="167"/>
      <c r="H98" s="319">
        <v>7450</v>
      </c>
      <c r="I98" s="305">
        <v>115.78348215897702</v>
      </c>
      <c r="J98" s="24"/>
      <c r="K98" s="24"/>
    </row>
    <row r="99" spans="1:11" ht="14.25" x14ac:dyDescent="0.2">
      <c r="A99" s="10">
        <v>42464</v>
      </c>
      <c r="B99" s="166">
        <v>7.9923157416663217</v>
      </c>
      <c r="C99" s="167">
        <v>15.85275827359515</v>
      </c>
      <c r="D99" s="301"/>
      <c r="E99" s="305"/>
      <c r="F99" s="310"/>
      <c r="G99" s="167"/>
      <c r="H99" s="319">
        <v>7450</v>
      </c>
      <c r="I99" s="305">
        <v>118.77151239640656</v>
      </c>
      <c r="J99" s="24"/>
      <c r="K99" s="24"/>
    </row>
    <row r="100" spans="1:11" ht="14.25" x14ac:dyDescent="0.2">
      <c r="A100" s="10">
        <v>42465</v>
      </c>
      <c r="B100" s="166">
        <v>10.068128349999592</v>
      </c>
      <c r="C100" s="167">
        <v>19.970132582224192</v>
      </c>
      <c r="D100" s="301"/>
      <c r="E100" s="305"/>
      <c r="F100" s="310"/>
      <c r="G100" s="167"/>
      <c r="H100" s="319">
        <v>7450</v>
      </c>
      <c r="I100" s="305">
        <v>149.61956831816488</v>
      </c>
      <c r="J100" s="24"/>
      <c r="K100" s="24"/>
    </row>
    <row r="101" spans="1:11" ht="14.25" x14ac:dyDescent="0.2">
      <c r="A101" s="10">
        <v>42466</v>
      </c>
      <c r="B101" s="166">
        <v>10.694898199999555</v>
      </c>
      <c r="C101" s="167">
        <v>21.213330579699118</v>
      </c>
      <c r="D101" s="301">
        <v>4.0300000000000002E-2</v>
      </c>
      <c r="E101" s="305">
        <v>12</v>
      </c>
      <c r="F101" s="310">
        <v>7450</v>
      </c>
      <c r="G101" s="167">
        <v>7100</v>
      </c>
      <c r="H101" s="319">
        <v>7450</v>
      </c>
      <c r="I101" s="305">
        <v>158.93381532931258</v>
      </c>
      <c r="J101" s="24"/>
      <c r="K101" s="24"/>
    </row>
    <row r="102" spans="1:11" ht="14.25" x14ac:dyDescent="0.2">
      <c r="A102" s="10">
        <v>42467</v>
      </c>
      <c r="B102" s="166">
        <v>9.8251095583329437</v>
      </c>
      <c r="C102" s="167">
        <v>19.488104808953395</v>
      </c>
      <c r="D102" s="301"/>
      <c r="E102" s="305"/>
      <c r="F102" s="310"/>
      <c r="G102" s="167"/>
      <c r="H102" s="319">
        <v>6570</v>
      </c>
      <c r="I102" s="305">
        <v>128.76153715787052</v>
      </c>
      <c r="J102" s="24"/>
      <c r="K102" s="24"/>
    </row>
    <row r="103" spans="1:11" ht="14.25" x14ac:dyDescent="0.2">
      <c r="A103" s="10">
        <v>42468</v>
      </c>
      <c r="B103" s="166">
        <v>9.8116299249996111</v>
      </c>
      <c r="C103" s="167">
        <v>19.461367956236728</v>
      </c>
      <c r="D103" s="301"/>
      <c r="E103" s="305"/>
      <c r="F103" s="310"/>
      <c r="G103" s="167"/>
      <c r="H103" s="319">
        <v>6570</v>
      </c>
      <c r="I103" s="305">
        <v>128.58488179356951</v>
      </c>
      <c r="J103" s="24"/>
      <c r="K103" s="24"/>
    </row>
    <row r="104" spans="1:11" ht="14.25" x14ac:dyDescent="0.2">
      <c r="A104" s="10">
        <v>42469</v>
      </c>
      <c r="B104" s="166">
        <v>51.640579141664851</v>
      </c>
      <c r="C104" s="167">
        <v>102.42908872749223</v>
      </c>
      <c r="D104" s="301"/>
      <c r="E104" s="305"/>
      <c r="F104" s="310"/>
      <c r="G104" s="167"/>
      <c r="H104" s="319">
        <v>6570</v>
      </c>
      <c r="I104" s="305">
        <v>676.76806151886228</v>
      </c>
      <c r="J104" s="24"/>
      <c r="K104" s="24"/>
    </row>
    <row r="105" spans="1:11" ht="14.25" x14ac:dyDescent="0.2">
      <c r="A105" s="10">
        <v>42470</v>
      </c>
      <c r="B105" s="166">
        <v>77.727121258330655</v>
      </c>
      <c r="C105" s="167">
        <v>154.17174501589886</v>
      </c>
      <c r="D105" s="301"/>
      <c r="E105" s="305"/>
      <c r="F105" s="310"/>
      <c r="G105" s="167"/>
      <c r="H105" s="319">
        <v>6570</v>
      </c>
      <c r="I105" s="305">
        <v>1018.6414260989658</v>
      </c>
      <c r="J105" s="24"/>
      <c r="K105" s="24"/>
    </row>
    <row r="106" spans="1:11" ht="14.25" x14ac:dyDescent="0.2">
      <c r="A106" s="10">
        <v>42471</v>
      </c>
      <c r="B106" s="166">
        <v>19.020335308332644</v>
      </c>
      <c r="C106" s="167">
        <v>37.726835084077798</v>
      </c>
      <c r="D106" s="301"/>
      <c r="E106" s="305"/>
      <c r="F106" s="310"/>
      <c r="G106" s="167"/>
      <c r="H106" s="319">
        <v>6570</v>
      </c>
      <c r="I106" s="305">
        <v>249.26822413719469</v>
      </c>
      <c r="J106" s="24"/>
      <c r="K106" s="24"/>
    </row>
    <row r="107" spans="1:11" ht="14.25" x14ac:dyDescent="0.2">
      <c r="A107" s="10">
        <v>42472</v>
      </c>
      <c r="B107" s="166">
        <v>0.25024726666664332</v>
      </c>
      <c r="C107" s="167">
        <v>0.49636545343328703</v>
      </c>
      <c r="D107" s="301"/>
      <c r="E107" s="305"/>
      <c r="F107" s="310"/>
      <c r="G107" s="167"/>
      <c r="H107" s="319">
        <v>6570</v>
      </c>
      <c r="I107" s="305">
        <v>3.2795789740811565</v>
      </c>
      <c r="J107" s="24"/>
      <c r="K107" s="24"/>
    </row>
    <row r="108" spans="1:11" ht="14.25" x14ac:dyDescent="0.2">
      <c r="A108" s="10">
        <v>42473</v>
      </c>
      <c r="B108" s="166">
        <v>0.75074589999994057</v>
      </c>
      <c r="C108" s="167">
        <v>1.4891044926498822</v>
      </c>
      <c r="D108" s="301">
        <v>3.44E-2</v>
      </c>
      <c r="E108" s="305">
        <v>11.1</v>
      </c>
      <c r="F108" s="310">
        <v>6570</v>
      </c>
      <c r="G108" s="167">
        <v>5700</v>
      </c>
      <c r="H108" s="319">
        <v>6570</v>
      </c>
      <c r="I108" s="305">
        <v>9.8387906541943035</v>
      </c>
      <c r="J108" s="24"/>
      <c r="K108" s="24"/>
    </row>
    <row r="109" spans="1:11" ht="14.25" x14ac:dyDescent="0.2">
      <c r="A109" s="10">
        <v>42474</v>
      </c>
      <c r="B109" s="166">
        <v>0</v>
      </c>
      <c r="C109" s="167">
        <v>0</v>
      </c>
      <c r="D109" s="301"/>
      <c r="E109" s="305"/>
      <c r="F109" s="310"/>
      <c r="G109" s="167"/>
      <c r="H109" s="319"/>
      <c r="I109" s="305">
        <v>0</v>
      </c>
      <c r="J109" s="24"/>
      <c r="K109" s="24"/>
    </row>
    <row r="110" spans="1:11" ht="14.25" x14ac:dyDescent="0.2">
      <c r="A110" s="10">
        <v>42475</v>
      </c>
      <c r="B110" s="166">
        <v>0.5553477333332496</v>
      </c>
      <c r="C110" s="167">
        <v>1.1015322290665006</v>
      </c>
      <c r="D110" s="301"/>
      <c r="E110" s="305"/>
      <c r="F110" s="310"/>
      <c r="G110" s="167"/>
      <c r="H110" s="319">
        <v>4600</v>
      </c>
      <c r="I110" s="305">
        <v>5.0957277468218782</v>
      </c>
      <c r="J110" s="24"/>
      <c r="K110" s="24"/>
    </row>
    <row r="111" spans="1:11" ht="14.25" x14ac:dyDescent="0.2">
      <c r="A111" s="10">
        <v>42476</v>
      </c>
      <c r="B111" s="166">
        <v>0</v>
      </c>
      <c r="C111" s="167">
        <v>0</v>
      </c>
      <c r="D111" s="301"/>
      <c r="E111" s="305"/>
      <c r="F111" s="310"/>
      <c r="G111" s="167"/>
      <c r="H111" s="319"/>
      <c r="I111" s="305">
        <v>0</v>
      </c>
      <c r="J111" s="24"/>
      <c r="K111" s="24"/>
    </row>
    <row r="112" spans="1:11" ht="14.25" x14ac:dyDescent="0.2">
      <c r="A112" s="10">
        <v>42477</v>
      </c>
      <c r="B112" s="166">
        <v>0</v>
      </c>
      <c r="C112" s="167">
        <v>0</v>
      </c>
      <c r="D112" s="301"/>
      <c r="E112" s="305"/>
      <c r="F112" s="310"/>
      <c r="G112" s="167"/>
      <c r="H112" s="319"/>
      <c r="I112" s="305">
        <v>0</v>
      </c>
      <c r="J112" s="24"/>
      <c r="K112" s="24"/>
    </row>
    <row r="113" spans="1:11" ht="14.25" x14ac:dyDescent="0.2">
      <c r="A113" s="10">
        <v>42478</v>
      </c>
      <c r="B113" s="166">
        <v>0.17830357499992378</v>
      </c>
      <c r="C113" s="167">
        <v>0.3536651410123488</v>
      </c>
      <c r="D113" s="301"/>
      <c r="E113" s="305"/>
      <c r="F113" s="310"/>
      <c r="G113" s="167"/>
      <c r="H113" s="319">
        <v>4600</v>
      </c>
      <c r="I113" s="305">
        <v>1.6360676742682019</v>
      </c>
      <c r="J113" s="24"/>
      <c r="K113" s="24"/>
    </row>
    <row r="114" spans="1:11" ht="14.25" x14ac:dyDescent="0.2">
      <c r="A114" s="10">
        <v>42479</v>
      </c>
      <c r="B114" s="166">
        <v>1.521974999999324E-2</v>
      </c>
      <c r="C114" s="167">
        <v>3.0188374124986594E-2</v>
      </c>
      <c r="D114" s="301"/>
      <c r="E114" s="305"/>
      <c r="F114" s="310"/>
      <c r="G114" s="167"/>
      <c r="H114" s="319">
        <v>4600</v>
      </c>
      <c r="I114" s="305">
        <v>0.13965250548365649</v>
      </c>
      <c r="J114" s="24"/>
      <c r="K114" s="24"/>
    </row>
    <row r="115" spans="1:11" ht="14.25" x14ac:dyDescent="0.2">
      <c r="A115" s="10">
        <v>42480</v>
      </c>
      <c r="B115" s="166">
        <v>0</v>
      </c>
      <c r="C115" s="167">
        <v>0</v>
      </c>
      <c r="D115" s="301"/>
      <c r="E115" s="305"/>
      <c r="F115" s="310"/>
      <c r="G115" s="167"/>
      <c r="H115" s="319"/>
      <c r="I115" s="305">
        <v>0</v>
      </c>
      <c r="J115" s="24"/>
      <c r="K115" s="24"/>
    </row>
    <row r="116" spans="1:11" ht="14.25" x14ac:dyDescent="0.2">
      <c r="A116" s="10">
        <v>42481</v>
      </c>
      <c r="B116" s="166">
        <v>0</v>
      </c>
      <c r="C116" s="167">
        <v>0</v>
      </c>
      <c r="D116" s="301"/>
      <c r="E116" s="305"/>
      <c r="F116" s="310"/>
      <c r="G116" s="167"/>
      <c r="H116" s="319"/>
      <c r="I116" s="305">
        <v>0</v>
      </c>
      <c r="J116" s="24"/>
      <c r="K116" s="24"/>
    </row>
    <row r="117" spans="1:11" ht="14.25" x14ac:dyDescent="0.2">
      <c r="A117" s="10">
        <v>42482</v>
      </c>
      <c r="B117" s="166">
        <v>0.1738485999999658</v>
      </c>
      <c r="C117" s="167">
        <v>0.34482869809993216</v>
      </c>
      <c r="D117" s="301"/>
      <c r="E117" s="305"/>
      <c r="F117" s="310"/>
      <c r="G117" s="167"/>
      <c r="H117" s="319">
        <v>4500</v>
      </c>
      <c r="I117" s="305">
        <v>1.5605119283903</v>
      </c>
      <c r="J117" s="24"/>
      <c r="K117" s="24"/>
    </row>
    <row r="118" spans="1:11" ht="14.25" x14ac:dyDescent="0.2">
      <c r="A118" s="10">
        <v>42483</v>
      </c>
      <c r="B118" s="166">
        <v>0</v>
      </c>
      <c r="C118" s="167">
        <v>0</v>
      </c>
      <c r="D118" s="301"/>
      <c r="E118" s="305"/>
      <c r="F118" s="310"/>
      <c r="G118" s="167"/>
      <c r="H118" s="319"/>
      <c r="I118" s="305">
        <v>0</v>
      </c>
      <c r="J118" s="24"/>
      <c r="K118" s="24"/>
    </row>
    <row r="119" spans="1:11" ht="14.25" x14ac:dyDescent="0.2">
      <c r="A119" s="10">
        <v>42484</v>
      </c>
      <c r="B119" s="166">
        <v>0</v>
      </c>
      <c r="C119" s="167">
        <v>0</v>
      </c>
      <c r="D119" s="301"/>
      <c r="E119" s="305"/>
      <c r="F119" s="310"/>
      <c r="G119" s="167"/>
      <c r="H119" s="319"/>
      <c r="I119" s="305">
        <v>0</v>
      </c>
      <c r="J119" s="24"/>
      <c r="K119" s="24"/>
    </row>
    <row r="120" spans="1:11" ht="14.25" x14ac:dyDescent="0.2">
      <c r="A120" s="10">
        <v>42485</v>
      </c>
      <c r="B120" s="166">
        <v>0</v>
      </c>
      <c r="C120" s="167">
        <v>0</v>
      </c>
      <c r="D120" s="301"/>
      <c r="E120" s="305"/>
      <c r="F120" s="310"/>
      <c r="G120" s="167"/>
      <c r="H120" s="319"/>
      <c r="I120" s="305">
        <v>0</v>
      </c>
      <c r="J120" s="24"/>
      <c r="K120" s="24"/>
    </row>
    <row r="121" spans="1:11" ht="14.25" x14ac:dyDescent="0.2">
      <c r="A121" s="10">
        <v>42486</v>
      </c>
      <c r="B121" s="166">
        <v>0</v>
      </c>
      <c r="C121" s="167">
        <v>0</v>
      </c>
      <c r="D121" s="301"/>
      <c r="E121" s="305"/>
      <c r="F121" s="310"/>
      <c r="G121" s="167"/>
      <c r="H121" s="319"/>
      <c r="I121" s="305">
        <v>0</v>
      </c>
      <c r="J121" s="24"/>
      <c r="K121" s="24"/>
    </row>
    <row r="122" spans="1:11" ht="14.25" x14ac:dyDescent="0.2">
      <c r="A122" s="10">
        <v>42487</v>
      </c>
      <c r="B122" s="166">
        <v>0</v>
      </c>
      <c r="C122" s="167">
        <v>0</v>
      </c>
      <c r="D122" s="301"/>
      <c r="E122" s="305"/>
      <c r="F122" s="310"/>
      <c r="G122" s="167"/>
      <c r="H122" s="319"/>
      <c r="I122" s="305">
        <v>0</v>
      </c>
      <c r="J122" s="24"/>
      <c r="K122" s="24"/>
    </row>
    <row r="123" spans="1:11" ht="14.25" x14ac:dyDescent="0.2">
      <c r="A123" s="10">
        <v>42488</v>
      </c>
      <c r="B123" s="166">
        <v>0</v>
      </c>
      <c r="C123" s="167">
        <v>0</v>
      </c>
      <c r="D123" s="301"/>
      <c r="E123" s="305"/>
      <c r="F123" s="310"/>
      <c r="G123" s="167"/>
      <c r="H123" s="319"/>
      <c r="I123" s="305">
        <v>0</v>
      </c>
      <c r="J123" s="24"/>
      <c r="K123" s="24"/>
    </row>
    <row r="124" spans="1:11" ht="14.25" x14ac:dyDescent="0.2">
      <c r="A124" s="10">
        <v>42489</v>
      </c>
      <c r="B124" s="166">
        <v>0</v>
      </c>
      <c r="C124" s="167">
        <v>0</v>
      </c>
      <c r="D124" s="301"/>
      <c r="E124" s="305"/>
      <c r="F124" s="310"/>
      <c r="G124" s="167"/>
      <c r="H124" s="319"/>
      <c r="I124" s="305">
        <v>0</v>
      </c>
      <c r="J124" s="24"/>
      <c r="K124" s="24"/>
    </row>
    <row r="125" spans="1:11" ht="14.25" x14ac:dyDescent="0.2">
      <c r="A125" s="10">
        <v>42490</v>
      </c>
      <c r="B125" s="166">
        <v>0</v>
      </c>
      <c r="C125" s="167">
        <v>0</v>
      </c>
      <c r="D125" s="301"/>
      <c r="E125" s="305"/>
      <c r="F125" s="310"/>
      <c r="G125" s="167"/>
      <c r="H125" s="319"/>
      <c r="I125" s="305">
        <v>0</v>
      </c>
      <c r="J125" s="24"/>
      <c r="K125" s="24"/>
    </row>
    <row r="126" spans="1:11" ht="14.25" x14ac:dyDescent="0.2">
      <c r="A126" s="10">
        <v>42491</v>
      </c>
      <c r="B126" s="166">
        <v>0</v>
      </c>
      <c r="C126" s="167">
        <v>0</v>
      </c>
      <c r="D126" s="301"/>
      <c r="E126" s="305"/>
      <c r="F126" s="310"/>
      <c r="G126" s="167"/>
      <c r="H126" s="319"/>
      <c r="I126" s="305">
        <v>0</v>
      </c>
      <c r="J126" s="24"/>
      <c r="K126" s="24"/>
    </row>
    <row r="127" spans="1:11" ht="14.25" x14ac:dyDescent="0.2">
      <c r="A127" s="10">
        <v>42492</v>
      </c>
      <c r="B127" s="166">
        <v>0</v>
      </c>
      <c r="C127" s="167">
        <v>0</v>
      </c>
      <c r="D127" s="301"/>
      <c r="E127" s="305"/>
      <c r="F127" s="310"/>
      <c r="G127" s="167"/>
      <c r="H127" s="319"/>
      <c r="I127" s="305">
        <v>0</v>
      </c>
      <c r="J127" s="24"/>
      <c r="K127" s="24"/>
    </row>
    <row r="128" spans="1:11" ht="14.25" x14ac:dyDescent="0.2">
      <c r="A128" s="10">
        <v>42493</v>
      </c>
      <c r="B128" s="166">
        <v>0</v>
      </c>
      <c r="C128" s="167">
        <v>0</v>
      </c>
      <c r="D128" s="301"/>
      <c r="E128" s="305"/>
      <c r="F128" s="310"/>
      <c r="G128" s="167"/>
      <c r="H128" s="319"/>
      <c r="I128" s="305">
        <v>0</v>
      </c>
      <c r="J128" s="24"/>
      <c r="K128" s="24"/>
    </row>
    <row r="129" spans="1:11" ht="14.25" x14ac:dyDescent="0.2">
      <c r="A129" s="10">
        <v>42494</v>
      </c>
      <c r="B129" s="166">
        <v>0</v>
      </c>
      <c r="C129" s="167">
        <v>0</v>
      </c>
      <c r="D129" s="301"/>
      <c r="E129" s="305"/>
      <c r="F129" s="310"/>
      <c r="G129" s="167"/>
      <c r="H129" s="319"/>
      <c r="I129" s="305">
        <v>0</v>
      </c>
      <c r="J129" s="24"/>
      <c r="K129" s="24"/>
    </row>
    <row r="130" spans="1:11" ht="14.25" x14ac:dyDescent="0.2">
      <c r="A130" s="10">
        <v>42495</v>
      </c>
      <c r="B130" s="166">
        <v>5.2423036333331288</v>
      </c>
      <c r="C130" s="167">
        <v>10.398109256716261</v>
      </c>
      <c r="D130" s="301"/>
      <c r="E130" s="305"/>
      <c r="F130" s="310"/>
      <c r="G130" s="167"/>
      <c r="H130" s="319">
        <v>6200</v>
      </c>
      <c r="I130" s="305">
        <v>64.833167841677508</v>
      </c>
      <c r="J130" s="24"/>
      <c r="K130" s="24"/>
    </row>
    <row r="131" spans="1:11" ht="14.25" x14ac:dyDescent="0.2">
      <c r="A131" s="10">
        <v>42496</v>
      </c>
      <c r="B131" s="166">
        <v>91.789812549996668</v>
      </c>
      <c r="C131" s="167">
        <v>182.0650931929184</v>
      </c>
      <c r="D131" s="301"/>
      <c r="E131" s="305"/>
      <c r="F131" s="310"/>
      <c r="G131" s="167"/>
      <c r="H131" s="319">
        <v>6200</v>
      </c>
      <c r="I131" s="305">
        <v>1135.1926060464198</v>
      </c>
      <c r="J131" s="24"/>
      <c r="K131" s="24"/>
    </row>
    <row r="132" spans="1:11" ht="14.25" x14ac:dyDescent="0.2">
      <c r="A132" s="10">
        <v>42497</v>
      </c>
      <c r="B132" s="166">
        <v>70.060085924997637</v>
      </c>
      <c r="C132" s="167">
        <v>138.96418043223281</v>
      </c>
      <c r="D132" s="301"/>
      <c r="E132" s="305"/>
      <c r="F132" s="310"/>
      <c r="G132" s="167"/>
      <c r="H132" s="319">
        <v>6200</v>
      </c>
      <c r="I132" s="305">
        <v>866.45444969957134</v>
      </c>
      <c r="J132" s="24"/>
      <c r="K132" s="24"/>
    </row>
    <row r="133" spans="1:11" ht="14.25" x14ac:dyDescent="0.2">
      <c r="A133" s="10">
        <v>42498</v>
      </c>
      <c r="B133" s="166">
        <v>43.150085874998503</v>
      </c>
      <c r="C133" s="167">
        <v>85.588195333059531</v>
      </c>
      <c r="D133" s="301"/>
      <c r="E133" s="305"/>
      <c r="F133" s="310"/>
      <c r="G133" s="167"/>
      <c r="H133" s="319">
        <v>6200</v>
      </c>
      <c r="I133" s="305">
        <v>533.65027201559678</v>
      </c>
      <c r="J133" s="24"/>
      <c r="K133" s="24"/>
    </row>
    <row r="134" spans="1:11" ht="14.25" x14ac:dyDescent="0.2">
      <c r="A134" s="10">
        <v>42499</v>
      </c>
      <c r="B134" s="166">
        <v>30.51354588333227</v>
      </c>
      <c r="C134" s="167">
        <v>60.523618259589561</v>
      </c>
      <c r="D134" s="301"/>
      <c r="E134" s="305"/>
      <c r="F134" s="310"/>
      <c r="G134" s="167"/>
      <c r="H134" s="319">
        <v>6200</v>
      </c>
      <c r="I134" s="305">
        <v>377.37032802142079</v>
      </c>
      <c r="J134" s="24"/>
      <c r="K134" s="24"/>
    </row>
    <row r="135" spans="1:11" ht="14.25" x14ac:dyDescent="0.2">
      <c r="A135" s="10">
        <v>42500</v>
      </c>
      <c r="B135" s="166">
        <v>26.86474261666574</v>
      </c>
      <c r="C135" s="167">
        <v>53.286216980156496</v>
      </c>
      <c r="D135" s="301"/>
      <c r="E135" s="305"/>
      <c r="F135" s="310"/>
      <c r="G135" s="167"/>
      <c r="H135" s="319">
        <v>6200</v>
      </c>
      <c r="I135" s="305">
        <v>332.24446520323795</v>
      </c>
      <c r="J135" s="24"/>
      <c r="K135" s="24"/>
    </row>
    <row r="136" spans="1:11" ht="14.25" x14ac:dyDescent="0.2">
      <c r="A136" s="10">
        <v>42501</v>
      </c>
      <c r="B136" s="166">
        <v>15.130637216666093</v>
      </c>
      <c r="C136" s="167">
        <v>30.011618919257195</v>
      </c>
      <c r="D136" s="301">
        <v>1.2999999999999999E-2</v>
      </c>
      <c r="E136" s="305"/>
      <c r="F136" s="310"/>
      <c r="G136" s="167">
        <v>6200</v>
      </c>
      <c r="H136" s="319">
        <v>6200</v>
      </c>
      <c r="I136" s="305">
        <v>187.12520503050919</v>
      </c>
      <c r="J136" s="24"/>
      <c r="K136" s="24"/>
    </row>
    <row r="137" spans="1:11" ht="14.25" x14ac:dyDescent="0.2">
      <c r="A137" s="10">
        <v>42502</v>
      </c>
      <c r="B137" s="166">
        <v>8.8790699583329626</v>
      </c>
      <c r="C137" s="167">
        <v>17.611635262353431</v>
      </c>
      <c r="D137" s="301"/>
      <c r="E137" s="305"/>
      <c r="F137" s="310"/>
      <c r="G137" s="167"/>
      <c r="H137" s="319">
        <v>5850</v>
      </c>
      <c r="I137" s="305">
        <v>103.61120513993936</v>
      </c>
      <c r="J137" s="24"/>
      <c r="K137" s="24"/>
    </row>
    <row r="138" spans="1:11" ht="14.25" x14ac:dyDescent="0.2">
      <c r="A138" s="10">
        <v>42503</v>
      </c>
      <c r="B138" s="166">
        <v>6.9912209916663457</v>
      </c>
      <c r="C138" s="167">
        <v>13.867086836970197</v>
      </c>
      <c r="D138" s="301"/>
      <c r="E138" s="305"/>
      <c r="F138" s="310"/>
      <c r="G138" s="167"/>
      <c r="H138" s="319">
        <v>5850</v>
      </c>
      <c r="I138" s="305">
        <v>81.581611108534574</v>
      </c>
      <c r="J138" s="24"/>
      <c r="K138" s="24"/>
    </row>
    <row r="139" spans="1:11" ht="14.25" x14ac:dyDescent="0.2">
      <c r="A139" s="10">
        <v>42504</v>
      </c>
      <c r="B139" s="166">
        <v>5.0122769916664023</v>
      </c>
      <c r="C139" s="167">
        <v>9.9418514129703084</v>
      </c>
      <c r="D139" s="301"/>
      <c r="E139" s="305"/>
      <c r="F139" s="310"/>
      <c r="G139" s="167"/>
      <c r="H139" s="319">
        <v>5850</v>
      </c>
      <c r="I139" s="305">
        <v>58.489015408011163</v>
      </c>
      <c r="J139" s="24"/>
      <c r="K139" s="24"/>
    </row>
    <row r="140" spans="1:11" ht="14.25" x14ac:dyDescent="0.2">
      <c r="A140" s="10">
        <v>42505</v>
      </c>
      <c r="B140" s="166">
        <v>1.9756948749998118</v>
      </c>
      <c r="C140" s="167">
        <v>3.9187907845621268</v>
      </c>
      <c r="D140" s="301"/>
      <c r="E140" s="305"/>
      <c r="F140" s="310"/>
      <c r="G140" s="167"/>
      <c r="H140" s="319">
        <v>5850</v>
      </c>
      <c r="I140" s="305">
        <v>23.054681171356073</v>
      </c>
      <c r="J140" s="24"/>
      <c r="K140" s="24"/>
    </row>
    <row r="141" spans="1:11" ht="14.25" x14ac:dyDescent="0.2">
      <c r="A141" s="10">
        <v>42506</v>
      </c>
      <c r="B141" s="166">
        <v>0</v>
      </c>
      <c r="C141" s="167">
        <v>0</v>
      </c>
      <c r="D141" s="301"/>
      <c r="E141" s="305"/>
      <c r="F141" s="310"/>
      <c r="G141" s="167"/>
      <c r="H141" s="319"/>
      <c r="I141" s="305">
        <v>0</v>
      </c>
      <c r="J141" s="24"/>
      <c r="K141" s="24"/>
    </row>
    <row r="142" spans="1:11" ht="14.25" x14ac:dyDescent="0.2">
      <c r="A142" s="10">
        <v>42507</v>
      </c>
      <c r="B142" s="166">
        <v>0</v>
      </c>
      <c r="C142" s="167">
        <v>0</v>
      </c>
      <c r="D142" s="301"/>
      <c r="E142" s="305"/>
      <c r="F142" s="310"/>
      <c r="G142" s="167"/>
      <c r="H142" s="319"/>
      <c r="I142" s="305">
        <v>0</v>
      </c>
      <c r="J142" s="24"/>
      <c r="K142" s="24"/>
    </row>
    <row r="143" spans="1:11" ht="14.25" x14ac:dyDescent="0.2">
      <c r="A143" s="10">
        <v>42508</v>
      </c>
      <c r="B143" s="166">
        <v>7.3054799999967557E-2</v>
      </c>
      <c r="C143" s="167">
        <v>0.14490419579993566</v>
      </c>
      <c r="D143" s="301">
        <v>1.1900000000000001E-2</v>
      </c>
      <c r="E143" s="305">
        <v>11.1</v>
      </c>
      <c r="F143" s="310">
        <v>5850</v>
      </c>
      <c r="G143" s="167">
        <v>5660</v>
      </c>
      <c r="H143" s="319">
        <v>5850</v>
      </c>
      <c r="I143" s="305">
        <v>0.85248746825675525</v>
      </c>
      <c r="J143" s="24"/>
      <c r="K143" s="24"/>
    </row>
    <row r="144" spans="1:11" ht="14.25" x14ac:dyDescent="0.2">
      <c r="A144" s="10">
        <v>42509</v>
      </c>
      <c r="B144" s="166">
        <v>0.13031866666661815</v>
      </c>
      <c r="C144" s="167">
        <v>0.25848707533323712</v>
      </c>
      <c r="D144" s="301"/>
      <c r="E144" s="305"/>
      <c r="F144" s="310"/>
      <c r="G144" s="167"/>
      <c r="H144" s="319">
        <v>6620</v>
      </c>
      <c r="I144" s="305">
        <v>1.720869742629106</v>
      </c>
      <c r="J144" s="24"/>
      <c r="K144" s="24"/>
    </row>
    <row r="145" spans="1:11" ht="14.25" x14ac:dyDescent="0.2">
      <c r="A145" s="10">
        <v>42510</v>
      </c>
      <c r="B145" s="166">
        <v>1.4767858333327943E-2</v>
      </c>
      <c r="C145" s="167">
        <v>2.9292047004155976E-2</v>
      </c>
      <c r="D145" s="301"/>
      <c r="E145" s="305"/>
      <c r="F145" s="310"/>
      <c r="G145" s="167"/>
      <c r="H145" s="319">
        <v>6620</v>
      </c>
      <c r="I145" s="305">
        <v>0.19501090073512065</v>
      </c>
      <c r="J145" s="24"/>
      <c r="K145" s="24"/>
    </row>
    <row r="146" spans="1:11" ht="14.25" x14ac:dyDescent="0.2">
      <c r="A146" s="10">
        <v>42511</v>
      </c>
      <c r="B146" s="166">
        <v>0</v>
      </c>
      <c r="C146" s="167">
        <v>0</v>
      </c>
      <c r="D146" s="301"/>
      <c r="E146" s="305"/>
      <c r="F146" s="310"/>
      <c r="G146" s="167"/>
      <c r="H146" s="319"/>
      <c r="I146" s="305">
        <v>0</v>
      </c>
      <c r="J146" s="24"/>
      <c r="K146" s="24"/>
    </row>
    <row r="147" spans="1:11" ht="14.25" x14ac:dyDescent="0.2">
      <c r="A147" s="10">
        <v>42512</v>
      </c>
      <c r="B147" s="166">
        <v>0</v>
      </c>
      <c r="C147" s="167">
        <v>0</v>
      </c>
      <c r="D147" s="301"/>
      <c r="E147" s="305"/>
      <c r="F147" s="310"/>
      <c r="G147" s="167"/>
      <c r="H147" s="319"/>
      <c r="I147" s="305">
        <v>0</v>
      </c>
      <c r="J147" s="24"/>
      <c r="K147" s="24"/>
    </row>
    <row r="148" spans="1:11" ht="14.25" x14ac:dyDescent="0.2">
      <c r="A148" s="10">
        <v>42513</v>
      </c>
      <c r="B148" s="166">
        <v>0</v>
      </c>
      <c r="C148" s="167">
        <v>0</v>
      </c>
      <c r="D148" s="301"/>
      <c r="E148" s="305"/>
      <c r="F148" s="310"/>
      <c r="G148" s="167"/>
      <c r="H148" s="319"/>
      <c r="I148" s="305">
        <v>0</v>
      </c>
      <c r="J148" s="24"/>
      <c r="K148" s="24"/>
    </row>
    <row r="149" spans="1:11" ht="14.25" x14ac:dyDescent="0.2">
      <c r="A149" s="10">
        <v>42514</v>
      </c>
      <c r="B149" s="166">
        <v>0</v>
      </c>
      <c r="C149" s="167">
        <v>0</v>
      </c>
      <c r="D149" s="301"/>
      <c r="E149" s="305"/>
      <c r="F149" s="310"/>
      <c r="G149" s="167"/>
      <c r="H149" s="319"/>
      <c r="I149" s="305">
        <v>0</v>
      </c>
      <c r="J149" s="24"/>
      <c r="K149" s="24"/>
    </row>
    <row r="150" spans="1:11" ht="14.25" x14ac:dyDescent="0.2">
      <c r="A150" s="10">
        <v>42515</v>
      </c>
      <c r="B150" s="166">
        <v>3.0439499999986483E-3</v>
      </c>
      <c r="C150" s="167">
        <v>6.0376748249973194E-3</v>
      </c>
      <c r="D150" s="301"/>
      <c r="E150" s="305"/>
      <c r="F150" s="310"/>
      <c r="G150" s="167"/>
      <c r="H150" s="319"/>
      <c r="I150" s="305">
        <v>4.0195634187035048E-2</v>
      </c>
      <c r="J150" s="24"/>
      <c r="K150" s="24"/>
    </row>
    <row r="151" spans="1:11" ht="14.25" x14ac:dyDescent="0.2">
      <c r="A151" s="10">
        <v>42516</v>
      </c>
      <c r="B151" s="166">
        <v>0</v>
      </c>
      <c r="C151" s="167">
        <v>0</v>
      </c>
      <c r="D151" s="301"/>
      <c r="E151" s="305"/>
      <c r="F151" s="310"/>
      <c r="G151" s="167"/>
      <c r="H151" s="319"/>
      <c r="I151" s="305">
        <v>0</v>
      </c>
      <c r="J151" s="24"/>
      <c r="K151" s="24"/>
    </row>
    <row r="152" spans="1:11" ht="14.25" x14ac:dyDescent="0.2">
      <c r="A152" s="10">
        <v>42517</v>
      </c>
      <c r="B152" s="166">
        <v>0</v>
      </c>
      <c r="C152" s="167">
        <v>0</v>
      </c>
      <c r="D152" s="301"/>
      <c r="E152" s="305"/>
      <c r="F152" s="310"/>
      <c r="G152" s="167"/>
      <c r="H152" s="319"/>
      <c r="I152" s="305">
        <v>0</v>
      </c>
      <c r="J152" s="24"/>
      <c r="K152" s="24"/>
    </row>
    <row r="153" spans="1:11" ht="14.25" x14ac:dyDescent="0.2">
      <c r="A153" s="10">
        <v>42518</v>
      </c>
      <c r="B153" s="166">
        <v>0</v>
      </c>
      <c r="C153" s="167">
        <v>0</v>
      </c>
      <c r="D153" s="301"/>
      <c r="E153" s="305"/>
      <c r="F153" s="310"/>
      <c r="G153" s="167"/>
      <c r="H153" s="319"/>
      <c r="I153" s="305">
        <v>0</v>
      </c>
      <c r="J153" s="24"/>
      <c r="K153" s="24"/>
    </row>
    <row r="154" spans="1:11" ht="14.25" x14ac:dyDescent="0.2">
      <c r="A154" s="10">
        <v>42519</v>
      </c>
      <c r="B154" s="166">
        <v>0</v>
      </c>
      <c r="C154" s="167">
        <v>0</v>
      </c>
      <c r="D154" s="301"/>
      <c r="E154" s="305"/>
      <c r="F154" s="310"/>
      <c r="G154" s="167"/>
      <c r="H154" s="319"/>
      <c r="I154" s="305">
        <v>0</v>
      </c>
      <c r="J154" s="24"/>
      <c r="K154" s="24"/>
    </row>
    <row r="155" spans="1:11" ht="14.25" x14ac:dyDescent="0.2">
      <c r="A155" s="10">
        <v>42520</v>
      </c>
      <c r="B155" s="166">
        <v>0</v>
      </c>
      <c r="C155" s="167">
        <v>0</v>
      </c>
      <c r="D155" s="301"/>
      <c r="E155" s="305"/>
      <c r="F155" s="310"/>
      <c r="G155" s="167"/>
      <c r="H155" s="319"/>
      <c r="I155" s="305">
        <v>0</v>
      </c>
      <c r="J155" s="24"/>
      <c r="K155" s="24"/>
    </row>
    <row r="156" spans="1:11" ht="14.25" x14ac:dyDescent="0.2">
      <c r="A156" s="10">
        <v>42521</v>
      </c>
      <c r="B156" s="166">
        <v>0</v>
      </c>
      <c r="C156" s="167">
        <v>0</v>
      </c>
      <c r="D156" s="301"/>
      <c r="E156" s="305"/>
      <c r="F156" s="311"/>
      <c r="G156" s="167"/>
      <c r="H156" s="319"/>
      <c r="I156" s="305">
        <v>0</v>
      </c>
      <c r="J156" s="24"/>
      <c r="K156" s="24"/>
    </row>
    <row r="157" spans="1:11" ht="14.25" x14ac:dyDescent="0.2">
      <c r="A157" s="10">
        <v>42522</v>
      </c>
      <c r="B157" s="166">
        <v>0</v>
      </c>
      <c r="C157" s="167">
        <v>0</v>
      </c>
      <c r="D157" s="301"/>
      <c r="E157" s="305"/>
      <c r="F157" s="311"/>
      <c r="G157" s="167"/>
      <c r="H157" s="319"/>
      <c r="I157" s="305">
        <v>0</v>
      </c>
      <c r="J157" s="24"/>
      <c r="K157" s="24"/>
    </row>
    <row r="158" spans="1:11" ht="14.25" x14ac:dyDescent="0.2">
      <c r="A158" s="10">
        <v>42523</v>
      </c>
      <c r="B158" s="166">
        <v>0</v>
      </c>
      <c r="C158" s="167">
        <v>0</v>
      </c>
      <c r="D158" s="301"/>
      <c r="E158" s="305"/>
      <c r="F158" s="311"/>
      <c r="G158" s="167"/>
      <c r="H158" s="319"/>
      <c r="I158" s="305">
        <v>0</v>
      </c>
      <c r="J158" s="24"/>
      <c r="K158" s="24"/>
    </row>
    <row r="159" spans="1:11" ht="14.25" x14ac:dyDescent="0.2">
      <c r="A159" s="10">
        <v>42524</v>
      </c>
      <c r="B159" s="166">
        <v>0</v>
      </c>
      <c r="C159" s="167">
        <v>0</v>
      </c>
      <c r="D159" s="301"/>
      <c r="E159" s="305"/>
      <c r="F159" s="311"/>
      <c r="G159" s="167"/>
      <c r="H159" s="319"/>
      <c r="I159" s="305">
        <v>0</v>
      </c>
      <c r="J159" s="24"/>
      <c r="K159" s="24"/>
    </row>
    <row r="160" spans="1:11" ht="14.25" x14ac:dyDescent="0.2">
      <c r="A160" s="10">
        <v>42525</v>
      </c>
      <c r="B160" s="166">
        <v>0</v>
      </c>
      <c r="C160" s="167">
        <v>0</v>
      </c>
      <c r="D160" s="301"/>
      <c r="E160" s="305"/>
      <c r="F160" s="311"/>
      <c r="G160" s="167"/>
      <c r="H160" s="319"/>
      <c r="I160" s="305">
        <v>0</v>
      </c>
      <c r="J160" s="24"/>
      <c r="K160" s="24"/>
    </row>
    <row r="161" spans="1:11" ht="14.25" x14ac:dyDescent="0.2">
      <c r="A161" s="10">
        <v>42526</v>
      </c>
      <c r="B161" s="166">
        <v>0</v>
      </c>
      <c r="C161" s="167">
        <v>0</v>
      </c>
      <c r="D161" s="301"/>
      <c r="E161" s="305"/>
      <c r="F161" s="311"/>
      <c r="G161" s="167"/>
      <c r="H161" s="319"/>
      <c r="I161" s="305">
        <v>0</v>
      </c>
      <c r="J161" s="24"/>
      <c r="K161" s="24"/>
    </row>
    <row r="162" spans="1:11" ht="14.25" x14ac:dyDescent="0.2">
      <c r="A162" s="10">
        <v>42527</v>
      </c>
      <c r="B162" s="166">
        <v>0</v>
      </c>
      <c r="C162" s="167">
        <v>0</v>
      </c>
      <c r="D162" s="301"/>
      <c r="E162" s="305"/>
      <c r="F162" s="311"/>
      <c r="G162" s="167"/>
      <c r="H162" s="319"/>
      <c r="I162" s="305">
        <v>0</v>
      </c>
      <c r="J162" s="24"/>
      <c r="K162" s="24"/>
    </row>
    <row r="163" spans="1:11" ht="14.25" x14ac:dyDescent="0.2">
      <c r="A163" s="10">
        <v>42528</v>
      </c>
      <c r="B163" s="166">
        <v>0</v>
      </c>
      <c r="C163" s="167">
        <v>0</v>
      </c>
      <c r="D163" s="301"/>
      <c r="E163" s="305"/>
      <c r="F163" s="311"/>
      <c r="G163" s="167"/>
      <c r="H163" s="319"/>
      <c r="I163" s="305">
        <v>0</v>
      </c>
      <c r="J163" s="24"/>
      <c r="K163" s="24"/>
    </row>
    <row r="164" spans="1:11" ht="14.25" x14ac:dyDescent="0.2">
      <c r="A164" s="10">
        <v>42529</v>
      </c>
      <c r="B164" s="166">
        <v>0.27043438333324593</v>
      </c>
      <c r="C164" s="167">
        <v>0.53640659934149326</v>
      </c>
      <c r="D164" s="301">
        <v>6.1799999999999997E-3</v>
      </c>
      <c r="E164" s="305">
        <v>22.1</v>
      </c>
      <c r="F164" s="311">
        <v>7570</v>
      </c>
      <c r="G164" s="167">
        <v>7280</v>
      </c>
      <c r="H164" s="319">
        <v>7570</v>
      </c>
      <c r="I164" s="305">
        <v>4.0835809414518094</v>
      </c>
      <c r="J164" s="24"/>
      <c r="K164" s="24"/>
    </row>
    <row r="165" spans="1:11" ht="14.25" x14ac:dyDescent="0.2">
      <c r="A165" s="10">
        <v>42530</v>
      </c>
      <c r="B165" s="166">
        <v>0.48143945833320484</v>
      </c>
      <c r="C165" s="167">
        <v>0.95493516560391178</v>
      </c>
      <c r="D165" s="301"/>
      <c r="E165" s="305"/>
      <c r="F165" s="311"/>
      <c r="G165" s="167"/>
      <c r="H165" s="319">
        <v>6700</v>
      </c>
      <c r="I165" s="305">
        <v>6.4342786608962399</v>
      </c>
      <c r="J165" s="24"/>
      <c r="K165" s="24"/>
    </row>
    <row r="166" spans="1:11" ht="14.25" x14ac:dyDescent="0.2">
      <c r="A166" s="10">
        <v>42531</v>
      </c>
      <c r="B166" s="166">
        <v>0.26177969999988376</v>
      </c>
      <c r="C166" s="167">
        <v>0.51924003494976945</v>
      </c>
      <c r="D166" s="301"/>
      <c r="E166" s="305"/>
      <c r="F166" s="311"/>
      <c r="G166" s="167"/>
      <c r="H166" s="319">
        <v>6700</v>
      </c>
      <c r="I166" s="305">
        <v>3.4985988547688205</v>
      </c>
      <c r="J166" s="24"/>
      <c r="K166" s="24"/>
    </row>
    <row r="167" spans="1:11" ht="14.25" x14ac:dyDescent="0.2">
      <c r="A167" s="10">
        <v>42532</v>
      </c>
      <c r="B167" s="166">
        <v>0.20958065833324144</v>
      </c>
      <c r="C167" s="167">
        <v>0.41570323580398438</v>
      </c>
      <c r="D167" s="301"/>
      <c r="E167" s="305"/>
      <c r="F167" s="311"/>
      <c r="G167" s="167"/>
      <c r="H167" s="319">
        <v>6700</v>
      </c>
      <c r="I167" s="305">
        <v>2.8009759779948542</v>
      </c>
      <c r="J167" s="24"/>
      <c r="K167" s="24"/>
    </row>
    <row r="168" spans="1:11" ht="14.25" x14ac:dyDescent="0.2">
      <c r="A168" s="10">
        <v>42533</v>
      </c>
      <c r="B168" s="166">
        <v>0.31554772499987038</v>
      </c>
      <c r="C168" s="167">
        <v>0.62588891253724288</v>
      </c>
      <c r="D168" s="301"/>
      <c r="E168" s="305"/>
      <c r="F168" s="311"/>
      <c r="G168" s="167"/>
      <c r="H168" s="319">
        <v>6700</v>
      </c>
      <c r="I168" s="305">
        <v>4.217190673340764</v>
      </c>
      <c r="J168" s="24"/>
      <c r="K168" s="24"/>
    </row>
    <row r="169" spans="1:11" ht="14.25" x14ac:dyDescent="0.2">
      <c r="A169" s="10">
        <v>42534</v>
      </c>
      <c r="B169" s="166">
        <v>9.1318499999959446E-2</v>
      </c>
      <c r="C169" s="167">
        <v>0.18113024474991957</v>
      </c>
      <c r="D169" s="301"/>
      <c r="E169" s="305"/>
      <c r="F169" s="311"/>
      <c r="G169" s="167"/>
      <c r="H169" s="319">
        <v>6700</v>
      </c>
      <c r="I169" s="305">
        <v>1.2204414609658676</v>
      </c>
      <c r="J169" s="24"/>
      <c r="K169" s="24"/>
    </row>
    <row r="170" spans="1:11" ht="14.25" x14ac:dyDescent="0.2">
      <c r="A170" s="10">
        <v>42535</v>
      </c>
      <c r="B170" s="166">
        <v>4.8703199999978374E-2</v>
      </c>
      <c r="C170" s="167">
        <v>9.6602797199957111E-2</v>
      </c>
      <c r="D170" s="301"/>
      <c r="E170" s="305"/>
      <c r="F170" s="311"/>
      <c r="G170" s="167"/>
      <c r="H170" s="319">
        <v>6700</v>
      </c>
      <c r="I170" s="305">
        <v>0.65090211251512942</v>
      </c>
      <c r="J170" s="24"/>
      <c r="K170" s="24"/>
    </row>
    <row r="171" spans="1:11" ht="14.25" x14ac:dyDescent="0.2">
      <c r="A171" s="10">
        <v>42536</v>
      </c>
      <c r="B171" s="166">
        <v>3.0439499999986483E-3</v>
      </c>
      <c r="C171" s="167">
        <v>6.0376748249973194E-3</v>
      </c>
      <c r="D171" s="301"/>
      <c r="E171" s="305"/>
      <c r="F171" s="311"/>
      <c r="G171" s="167"/>
      <c r="H171" s="319"/>
      <c r="I171" s="305">
        <v>4.0681382032195589E-2</v>
      </c>
      <c r="J171" s="24"/>
      <c r="K171" s="24"/>
    </row>
    <row r="172" spans="1:11" ht="14.25" x14ac:dyDescent="0.2">
      <c r="A172" s="10">
        <v>42537</v>
      </c>
      <c r="B172" s="166">
        <v>0</v>
      </c>
      <c r="C172" s="167">
        <v>0</v>
      </c>
      <c r="D172" s="301"/>
      <c r="E172" s="305"/>
      <c r="F172" s="311"/>
      <c r="G172" s="167"/>
      <c r="H172" s="319"/>
      <c r="I172" s="305">
        <v>0</v>
      </c>
      <c r="J172" s="24"/>
      <c r="K172" s="24"/>
    </row>
    <row r="173" spans="1:11" ht="14.25" x14ac:dyDescent="0.2">
      <c r="A173" s="10">
        <v>42538</v>
      </c>
      <c r="B173" s="166">
        <v>0</v>
      </c>
      <c r="C173" s="167">
        <v>0</v>
      </c>
      <c r="D173" s="301"/>
      <c r="E173" s="305"/>
      <c r="F173" s="311"/>
      <c r="G173" s="167"/>
      <c r="H173" s="319"/>
      <c r="I173" s="305">
        <v>0</v>
      </c>
      <c r="J173" s="24"/>
      <c r="K173" s="24"/>
    </row>
    <row r="174" spans="1:11" ht="14.25" x14ac:dyDescent="0.2">
      <c r="A174" s="10">
        <v>42539</v>
      </c>
      <c r="B174" s="166">
        <v>0</v>
      </c>
      <c r="C174" s="167">
        <v>0</v>
      </c>
      <c r="D174" s="301"/>
      <c r="E174" s="305"/>
      <c r="F174" s="311"/>
      <c r="G174" s="167"/>
      <c r="H174" s="319"/>
      <c r="I174" s="305">
        <v>0</v>
      </c>
      <c r="J174" s="24"/>
      <c r="K174" s="24"/>
    </row>
    <row r="175" spans="1:11" ht="14.25" x14ac:dyDescent="0.2">
      <c r="A175" s="10">
        <v>42540</v>
      </c>
      <c r="B175" s="166">
        <v>0</v>
      </c>
      <c r="C175" s="167">
        <v>0</v>
      </c>
      <c r="D175" s="301"/>
      <c r="E175" s="305"/>
      <c r="F175" s="311"/>
      <c r="G175" s="167"/>
      <c r="H175" s="319"/>
      <c r="I175" s="305">
        <v>0</v>
      </c>
      <c r="J175" s="24"/>
      <c r="K175" s="24"/>
    </row>
    <row r="176" spans="1:11" ht="14.25" x14ac:dyDescent="0.2">
      <c r="A176" s="10">
        <v>42541</v>
      </c>
      <c r="B176" s="166">
        <v>0</v>
      </c>
      <c r="C176" s="167">
        <v>0</v>
      </c>
      <c r="D176" s="301"/>
      <c r="E176" s="305"/>
      <c r="F176" s="311"/>
      <c r="G176" s="167"/>
      <c r="H176" s="319"/>
      <c r="I176" s="305">
        <v>0</v>
      </c>
      <c r="J176" s="24"/>
      <c r="K176" s="24"/>
    </row>
    <row r="177" spans="1:11" ht="14.25" x14ac:dyDescent="0.2">
      <c r="A177" s="10">
        <v>42542</v>
      </c>
      <c r="B177" s="166">
        <v>0</v>
      </c>
      <c r="C177" s="167">
        <v>0</v>
      </c>
      <c r="D177" s="301"/>
      <c r="E177" s="305"/>
      <c r="F177" s="311"/>
      <c r="G177" s="167"/>
      <c r="H177" s="319"/>
      <c r="I177" s="305">
        <v>0</v>
      </c>
      <c r="J177" s="24"/>
      <c r="K177" s="24"/>
    </row>
    <row r="178" spans="1:11" ht="14.25" x14ac:dyDescent="0.2">
      <c r="A178" s="10">
        <v>42543</v>
      </c>
      <c r="B178" s="166">
        <v>0</v>
      </c>
      <c r="C178" s="167">
        <v>0</v>
      </c>
      <c r="D178" s="301"/>
      <c r="E178" s="305"/>
      <c r="F178" s="311"/>
      <c r="G178" s="167"/>
      <c r="H178" s="319"/>
      <c r="I178" s="305">
        <v>0</v>
      </c>
      <c r="J178" s="24"/>
      <c r="K178" s="24"/>
    </row>
    <row r="179" spans="1:11" ht="14.25" x14ac:dyDescent="0.2">
      <c r="A179" s="10">
        <v>42544</v>
      </c>
      <c r="B179" s="166">
        <v>0</v>
      </c>
      <c r="C179" s="167">
        <v>0</v>
      </c>
      <c r="D179" s="301"/>
      <c r="E179" s="305"/>
      <c r="F179" s="311"/>
      <c r="G179" s="167"/>
      <c r="H179" s="319"/>
      <c r="I179" s="305">
        <v>0</v>
      </c>
      <c r="J179" s="24"/>
      <c r="K179" s="24"/>
    </row>
    <row r="180" spans="1:11" ht="14.25" x14ac:dyDescent="0.2">
      <c r="A180" s="10">
        <v>42545</v>
      </c>
      <c r="B180" s="166">
        <v>0</v>
      </c>
      <c r="C180" s="167">
        <v>0</v>
      </c>
      <c r="D180" s="301"/>
      <c r="E180" s="305"/>
      <c r="F180" s="311"/>
      <c r="G180" s="167"/>
      <c r="H180" s="319"/>
      <c r="I180" s="305">
        <v>0</v>
      </c>
      <c r="J180" s="24"/>
      <c r="K180" s="24"/>
    </row>
    <row r="181" spans="1:11" ht="14.25" x14ac:dyDescent="0.2">
      <c r="A181" s="10">
        <v>42546</v>
      </c>
      <c r="B181" s="166">
        <v>0</v>
      </c>
      <c r="C181" s="167">
        <v>0</v>
      </c>
      <c r="D181" s="301"/>
      <c r="E181" s="305"/>
      <c r="F181" s="311"/>
      <c r="G181" s="167"/>
      <c r="H181" s="319"/>
      <c r="I181" s="305">
        <v>0</v>
      </c>
      <c r="J181" s="24"/>
      <c r="K181" s="24"/>
    </row>
    <row r="182" spans="1:11" ht="14.25" x14ac:dyDescent="0.2">
      <c r="A182" s="10">
        <v>42547</v>
      </c>
      <c r="B182" s="166">
        <v>0</v>
      </c>
      <c r="C182" s="167">
        <v>0</v>
      </c>
      <c r="D182" s="301"/>
      <c r="E182" s="305"/>
      <c r="F182" s="311"/>
      <c r="G182" s="167"/>
      <c r="H182" s="319"/>
      <c r="I182" s="305">
        <v>0</v>
      </c>
      <c r="J182" s="24"/>
      <c r="K182" s="24"/>
    </row>
    <row r="183" spans="1:11" ht="14.25" x14ac:dyDescent="0.2">
      <c r="A183" s="10">
        <v>42548</v>
      </c>
      <c r="B183" s="166">
        <v>0</v>
      </c>
      <c r="C183" s="167">
        <v>0</v>
      </c>
      <c r="D183" s="301"/>
      <c r="E183" s="305"/>
      <c r="F183" s="311"/>
      <c r="G183" s="167"/>
      <c r="H183" s="319"/>
      <c r="I183" s="305">
        <v>0</v>
      </c>
      <c r="J183" s="24"/>
      <c r="K183" s="24"/>
    </row>
    <row r="184" spans="1:11" ht="14.25" x14ac:dyDescent="0.2">
      <c r="A184" s="10">
        <v>42549</v>
      </c>
      <c r="B184" s="166">
        <v>0</v>
      </c>
      <c r="C184" s="167">
        <v>0</v>
      </c>
      <c r="D184" s="301"/>
      <c r="E184" s="305"/>
      <c r="F184" s="311"/>
      <c r="G184" s="167"/>
      <c r="H184" s="319"/>
      <c r="I184" s="305">
        <v>0</v>
      </c>
      <c r="J184" s="24"/>
      <c r="K184" s="24"/>
    </row>
    <row r="185" spans="1:11" ht="14.25" x14ac:dyDescent="0.2">
      <c r="A185" s="10">
        <v>42550</v>
      </c>
      <c r="B185" s="166">
        <v>0</v>
      </c>
      <c r="C185" s="167">
        <v>0</v>
      </c>
      <c r="D185" s="301"/>
      <c r="E185" s="305"/>
      <c r="F185" s="311"/>
      <c r="G185" s="167"/>
      <c r="H185" s="319"/>
      <c r="I185" s="305">
        <v>0</v>
      </c>
      <c r="J185" s="24"/>
      <c r="K185" s="24"/>
    </row>
    <row r="186" spans="1:11" ht="14.25" x14ac:dyDescent="0.2">
      <c r="A186" s="10">
        <v>42551</v>
      </c>
      <c r="B186" s="166">
        <v>0</v>
      </c>
      <c r="C186" s="167">
        <v>0</v>
      </c>
      <c r="D186" s="301"/>
      <c r="E186" s="305"/>
      <c r="F186" s="311"/>
      <c r="G186" s="167"/>
      <c r="H186" s="319"/>
      <c r="I186" s="305">
        <v>0</v>
      </c>
      <c r="J186" s="24"/>
      <c r="K186" s="24"/>
    </row>
    <row r="187" spans="1:11" ht="14.25" x14ac:dyDescent="0.2">
      <c r="A187" s="10">
        <v>42552</v>
      </c>
      <c r="B187" s="166">
        <v>0</v>
      </c>
      <c r="C187" s="167">
        <v>0</v>
      </c>
      <c r="D187" s="301"/>
      <c r="E187" s="305"/>
      <c r="F187" s="311"/>
      <c r="G187" s="167"/>
      <c r="H187" s="319"/>
      <c r="I187" s="305">
        <v>0</v>
      </c>
      <c r="J187" s="24"/>
      <c r="K187" s="24"/>
    </row>
    <row r="188" spans="1:11" ht="14.25" x14ac:dyDescent="0.2">
      <c r="A188" s="10">
        <v>42553</v>
      </c>
      <c r="B188" s="166">
        <v>0</v>
      </c>
      <c r="C188" s="167">
        <v>0</v>
      </c>
      <c r="D188" s="301"/>
      <c r="E188" s="305"/>
      <c r="F188" s="311"/>
      <c r="G188" s="167"/>
      <c r="H188" s="319"/>
      <c r="I188" s="305">
        <v>0</v>
      </c>
      <c r="J188" s="24"/>
      <c r="K188" s="24"/>
    </row>
    <row r="189" spans="1:11" ht="14.25" x14ac:dyDescent="0.2">
      <c r="A189" s="10">
        <v>42554</v>
      </c>
      <c r="B189" s="166">
        <v>0</v>
      </c>
      <c r="C189" s="167">
        <v>0</v>
      </c>
      <c r="D189" s="301"/>
      <c r="E189" s="305"/>
      <c r="F189" s="311"/>
      <c r="G189" s="167"/>
      <c r="H189" s="319"/>
      <c r="I189" s="305">
        <v>0</v>
      </c>
      <c r="J189" s="24"/>
      <c r="K189" s="24"/>
    </row>
    <row r="190" spans="1:11" ht="14.25" x14ac:dyDescent="0.2">
      <c r="A190" s="10">
        <v>42555</v>
      </c>
      <c r="B190" s="166">
        <v>0</v>
      </c>
      <c r="C190" s="167">
        <v>0</v>
      </c>
      <c r="D190" s="301"/>
      <c r="E190" s="305"/>
      <c r="F190" s="311"/>
      <c r="G190" s="167"/>
      <c r="H190" s="319"/>
      <c r="I190" s="305">
        <v>0</v>
      </c>
      <c r="J190" s="24"/>
      <c r="K190" s="24"/>
    </row>
    <row r="191" spans="1:11" ht="14.25" x14ac:dyDescent="0.2">
      <c r="A191" s="10">
        <v>42556</v>
      </c>
      <c r="B191" s="166">
        <v>0</v>
      </c>
      <c r="C191" s="167">
        <v>0</v>
      </c>
      <c r="D191" s="301"/>
      <c r="E191" s="305"/>
      <c r="F191" s="311"/>
      <c r="G191" s="167"/>
      <c r="H191" s="319"/>
      <c r="I191" s="305">
        <v>0</v>
      </c>
      <c r="J191" s="24"/>
      <c r="K191" s="24"/>
    </row>
    <row r="192" spans="1:11" ht="14.25" x14ac:dyDescent="0.2">
      <c r="A192" s="10">
        <v>42557</v>
      </c>
      <c r="B192" s="166">
        <v>0</v>
      </c>
      <c r="C192" s="167">
        <v>0</v>
      </c>
      <c r="D192" s="301"/>
      <c r="E192" s="305"/>
      <c r="F192" s="311"/>
      <c r="G192" s="167"/>
      <c r="H192" s="319"/>
      <c r="I192" s="305">
        <v>0</v>
      </c>
      <c r="J192" s="24"/>
      <c r="K192" s="24"/>
    </row>
    <row r="193" spans="1:11" ht="14.25" x14ac:dyDescent="0.2">
      <c r="A193" s="10">
        <v>42558</v>
      </c>
      <c r="B193" s="166">
        <v>0</v>
      </c>
      <c r="C193" s="167">
        <v>0</v>
      </c>
      <c r="D193" s="301"/>
      <c r="E193" s="305"/>
      <c r="F193" s="311"/>
      <c r="G193" s="167"/>
      <c r="H193" s="319"/>
      <c r="I193" s="305">
        <v>0</v>
      </c>
      <c r="J193" s="24"/>
      <c r="K193" s="24"/>
    </row>
    <row r="194" spans="1:11" ht="14.25" x14ac:dyDescent="0.2">
      <c r="A194" s="10">
        <v>42559</v>
      </c>
      <c r="B194" s="166">
        <v>0</v>
      </c>
      <c r="C194" s="167">
        <v>0</v>
      </c>
      <c r="D194" s="301"/>
      <c r="E194" s="305"/>
      <c r="F194" s="310"/>
      <c r="G194" s="167"/>
      <c r="H194" s="319"/>
      <c r="I194" s="305">
        <v>0</v>
      </c>
      <c r="J194" s="24"/>
      <c r="K194" s="24"/>
    </row>
    <row r="195" spans="1:11" ht="14.25" x14ac:dyDescent="0.2">
      <c r="A195" s="10">
        <v>42560</v>
      </c>
      <c r="B195" s="166">
        <v>0</v>
      </c>
      <c r="C195" s="167">
        <v>0</v>
      </c>
      <c r="D195" s="301"/>
      <c r="E195" s="305"/>
      <c r="F195" s="310"/>
      <c r="G195" s="167"/>
      <c r="H195" s="319"/>
      <c r="I195" s="305">
        <v>0</v>
      </c>
      <c r="J195" s="24"/>
      <c r="K195" s="24"/>
    </row>
    <row r="196" spans="1:11" ht="14.25" x14ac:dyDescent="0.2">
      <c r="A196" s="10">
        <v>42561</v>
      </c>
      <c r="B196" s="166">
        <v>0</v>
      </c>
      <c r="C196" s="167">
        <v>0</v>
      </c>
      <c r="D196" s="301"/>
      <c r="E196" s="305"/>
      <c r="F196" s="310"/>
      <c r="G196" s="167"/>
      <c r="H196" s="319"/>
      <c r="I196" s="305">
        <v>0</v>
      </c>
      <c r="J196" s="24"/>
      <c r="K196" s="24"/>
    </row>
    <row r="197" spans="1:11" ht="14.25" x14ac:dyDescent="0.2">
      <c r="A197" s="10">
        <v>42562</v>
      </c>
      <c r="B197" s="166">
        <v>0</v>
      </c>
      <c r="C197" s="167">
        <v>0</v>
      </c>
      <c r="D197" s="301"/>
      <c r="E197" s="305"/>
      <c r="F197" s="310"/>
      <c r="G197" s="167"/>
      <c r="H197" s="319"/>
      <c r="I197" s="305">
        <v>0</v>
      </c>
      <c r="J197" s="24"/>
      <c r="K197" s="24"/>
    </row>
    <row r="198" spans="1:11" ht="14.25" x14ac:dyDescent="0.2">
      <c r="A198" s="10">
        <v>42563</v>
      </c>
      <c r="B198" s="166">
        <v>0</v>
      </c>
      <c r="C198" s="167">
        <v>0</v>
      </c>
      <c r="D198" s="301"/>
      <c r="E198" s="305"/>
      <c r="F198" s="310"/>
      <c r="G198" s="167"/>
      <c r="H198" s="319"/>
      <c r="I198" s="305">
        <v>0</v>
      </c>
      <c r="J198" s="24"/>
      <c r="K198" s="24"/>
    </row>
    <row r="199" spans="1:11" ht="14.25" x14ac:dyDescent="0.2">
      <c r="A199" s="10">
        <v>42564</v>
      </c>
      <c r="B199" s="166">
        <v>0</v>
      </c>
      <c r="C199" s="167">
        <v>0</v>
      </c>
      <c r="D199" s="301"/>
      <c r="E199" s="305"/>
      <c r="F199" s="310"/>
      <c r="G199" s="167"/>
      <c r="H199" s="319"/>
      <c r="I199" s="305">
        <v>0</v>
      </c>
      <c r="J199" s="24"/>
      <c r="K199" s="24"/>
    </row>
    <row r="200" spans="1:11" ht="14.25" x14ac:dyDescent="0.2">
      <c r="A200" s="10">
        <v>42565</v>
      </c>
      <c r="B200" s="166">
        <v>0</v>
      </c>
      <c r="C200" s="167">
        <v>0</v>
      </c>
      <c r="D200" s="301"/>
      <c r="E200" s="305"/>
      <c r="F200" s="310"/>
      <c r="G200" s="167"/>
      <c r="H200" s="319"/>
      <c r="I200" s="305">
        <v>0</v>
      </c>
      <c r="J200" s="24"/>
      <c r="K200" s="24"/>
    </row>
    <row r="201" spans="1:11" ht="14.25" x14ac:dyDescent="0.2">
      <c r="A201" s="10">
        <v>42566</v>
      </c>
      <c r="B201" s="166">
        <v>0</v>
      </c>
      <c r="C201" s="167">
        <v>0</v>
      </c>
      <c r="D201" s="301"/>
      <c r="E201" s="305"/>
      <c r="F201" s="310"/>
      <c r="G201" s="167"/>
      <c r="H201" s="319"/>
      <c r="I201" s="305">
        <v>0</v>
      </c>
      <c r="J201" s="24"/>
      <c r="K201" s="24"/>
    </row>
    <row r="202" spans="1:11" ht="14.25" x14ac:dyDescent="0.2">
      <c r="A202" s="10">
        <v>42567</v>
      </c>
      <c r="B202" s="166">
        <v>0</v>
      </c>
      <c r="C202" s="167">
        <v>0</v>
      </c>
      <c r="D202" s="301"/>
      <c r="E202" s="305"/>
      <c r="F202" s="310"/>
      <c r="G202" s="167"/>
      <c r="H202" s="319"/>
      <c r="I202" s="305">
        <v>0</v>
      </c>
      <c r="J202" s="24"/>
      <c r="K202" s="24"/>
    </row>
    <row r="203" spans="1:11" ht="14.25" x14ac:dyDescent="0.2">
      <c r="A203" s="10">
        <v>42568</v>
      </c>
      <c r="B203" s="166">
        <v>0</v>
      </c>
      <c r="C203" s="167">
        <v>0</v>
      </c>
      <c r="D203" s="301"/>
      <c r="E203" s="305"/>
      <c r="F203" s="310"/>
      <c r="G203" s="167"/>
      <c r="H203" s="319"/>
      <c r="I203" s="305">
        <v>0</v>
      </c>
      <c r="J203" s="24"/>
      <c r="K203" s="24"/>
    </row>
    <row r="204" spans="1:11" ht="14.25" x14ac:dyDescent="0.2">
      <c r="A204" s="10">
        <v>42569</v>
      </c>
      <c r="B204" s="166">
        <v>0</v>
      </c>
      <c r="C204" s="167">
        <v>0</v>
      </c>
      <c r="D204" s="301"/>
      <c r="E204" s="305"/>
      <c r="F204" s="310"/>
      <c r="G204" s="167"/>
      <c r="H204" s="319"/>
      <c r="I204" s="305">
        <v>0</v>
      </c>
      <c r="J204" s="24"/>
      <c r="K204" s="24"/>
    </row>
    <row r="205" spans="1:11" ht="14.25" x14ac:dyDescent="0.2">
      <c r="A205" s="10">
        <v>42570</v>
      </c>
      <c r="B205" s="166">
        <v>0</v>
      </c>
      <c r="C205" s="167">
        <v>0</v>
      </c>
      <c r="D205" s="301"/>
      <c r="E205" s="305"/>
      <c r="F205" s="310"/>
      <c r="G205" s="167"/>
      <c r="H205" s="319"/>
      <c r="I205" s="305">
        <v>0</v>
      </c>
      <c r="J205" s="24"/>
      <c r="K205" s="24"/>
    </row>
    <row r="206" spans="1:11" ht="14.25" x14ac:dyDescent="0.2">
      <c r="A206" s="10">
        <v>42571</v>
      </c>
      <c r="B206" s="166">
        <v>0</v>
      </c>
      <c r="C206" s="167">
        <v>0</v>
      </c>
      <c r="D206" s="301"/>
      <c r="E206" s="305"/>
      <c r="F206" s="310"/>
      <c r="G206" s="167"/>
      <c r="H206" s="319"/>
      <c r="I206" s="305">
        <v>0</v>
      </c>
      <c r="J206" s="24"/>
      <c r="K206" s="24"/>
    </row>
    <row r="207" spans="1:11" ht="14.25" x14ac:dyDescent="0.2">
      <c r="A207" s="10">
        <v>42572</v>
      </c>
      <c r="B207" s="166">
        <v>0</v>
      </c>
      <c r="C207" s="167">
        <v>0</v>
      </c>
      <c r="D207" s="301"/>
      <c r="E207" s="305"/>
      <c r="F207" s="310"/>
      <c r="G207" s="167"/>
      <c r="H207" s="319"/>
      <c r="I207" s="305">
        <v>0</v>
      </c>
      <c r="J207" s="24"/>
      <c r="K207" s="24"/>
    </row>
    <row r="208" spans="1:11" ht="14.25" x14ac:dyDescent="0.2">
      <c r="A208" s="10">
        <v>42573</v>
      </c>
      <c r="B208" s="166">
        <v>0</v>
      </c>
      <c r="C208" s="167">
        <v>0</v>
      </c>
      <c r="D208" s="301"/>
      <c r="E208" s="305"/>
      <c r="F208" s="310"/>
      <c r="G208" s="167"/>
      <c r="H208" s="319"/>
      <c r="I208" s="305">
        <v>0</v>
      </c>
      <c r="J208" s="24"/>
      <c r="K208" s="24"/>
    </row>
    <row r="209" spans="1:11" ht="14.25" x14ac:dyDescent="0.2">
      <c r="A209" s="10">
        <v>42574</v>
      </c>
      <c r="B209" s="166">
        <v>0</v>
      </c>
      <c r="C209" s="167">
        <v>0</v>
      </c>
      <c r="D209" s="301"/>
      <c r="E209" s="305"/>
      <c r="F209" s="310"/>
      <c r="G209" s="167"/>
      <c r="H209" s="319"/>
      <c r="I209" s="305">
        <v>0</v>
      </c>
      <c r="J209" s="24"/>
      <c r="K209" s="24"/>
    </row>
    <row r="210" spans="1:11" ht="14.25" x14ac:dyDescent="0.2">
      <c r="A210" s="10">
        <v>42575</v>
      </c>
      <c r="B210" s="166">
        <v>0</v>
      </c>
      <c r="C210" s="167">
        <v>0</v>
      </c>
      <c r="D210" s="301"/>
      <c r="E210" s="305"/>
      <c r="F210" s="310"/>
      <c r="G210" s="167"/>
      <c r="H210" s="319"/>
      <c r="I210" s="305">
        <v>0</v>
      </c>
      <c r="J210" s="24"/>
      <c r="K210" s="24"/>
    </row>
    <row r="211" spans="1:11" ht="14.25" x14ac:dyDescent="0.2">
      <c r="A211" s="10">
        <v>42576</v>
      </c>
      <c r="B211" s="166">
        <v>0</v>
      </c>
      <c r="C211" s="167">
        <v>0</v>
      </c>
      <c r="D211" s="301"/>
      <c r="E211" s="305"/>
      <c r="F211" s="310"/>
      <c r="G211" s="167"/>
      <c r="H211" s="319"/>
      <c r="I211" s="305">
        <v>0</v>
      </c>
      <c r="J211" s="24"/>
      <c r="K211" s="24"/>
    </row>
    <row r="212" spans="1:11" ht="14.25" x14ac:dyDescent="0.2">
      <c r="A212" s="10">
        <v>42577</v>
      </c>
      <c r="B212" s="166">
        <v>0</v>
      </c>
      <c r="C212" s="167">
        <v>0</v>
      </c>
      <c r="D212" s="301"/>
      <c r="E212" s="305"/>
      <c r="F212" s="310"/>
      <c r="G212" s="167"/>
      <c r="H212" s="319"/>
      <c r="I212" s="305">
        <v>0</v>
      </c>
      <c r="J212" s="24"/>
      <c r="K212" s="24"/>
    </row>
    <row r="213" spans="1:11" ht="14.25" x14ac:dyDescent="0.2">
      <c r="A213" s="10">
        <v>42578</v>
      </c>
      <c r="B213" s="166">
        <v>0</v>
      </c>
      <c r="C213" s="167">
        <v>0</v>
      </c>
      <c r="D213" s="301"/>
      <c r="E213" s="305"/>
      <c r="F213" s="310"/>
      <c r="G213" s="167"/>
      <c r="H213" s="319"/>
      <c r="I213" s="305">
        <v>0</v>
      </c>
      <c r="J213" s="24"/>
      <c r="K213" s="24"/>
    </row>
    <row r="214" spans="1:11" ht="14.25" x14ac:dyDescent="0.2">
      <c r="A214" s="10">
        <v>42579</v>
      </c>
      <c r="B214" s="166">
        <v>0</v>
      </c>
      <c r="C214" s="167">
        <v>0</v>
      </c>
      <c r="D214" s="301"/>
      <c r="E214" s="305"/>
      <c r="F214" s="310"/>
      <c r="G214" s="167"/>
      <c r="H214" s="319"/>
      <c r="I214" s="305">
        <v>0</v>
      </c>
      <c r="J214" s="24"/>
      <c r="K214" s="24"/>
    </row>
    <row r="215" spans="1:11" ht="14.25" x14ac:dyDescent="0.2">
      <c r="A215" s="10">
        <v>42580</v>
      </c>
      <c r="B215" s="166">
        <v>0</v>
      </c>
      <c r="C215" s="167">
        <v>0</v>
      </c>
      <c r="D215" s="301"/>
      <c r="E215" s="305"/>
      <c r="F215" s="310"/>
      <c r="G215" s="167"/>
      <c r="H215" s="319"/>
      <c r="I215" s="305">
        <v>0</v>
      </c>
      <c r="J215" s="24"/>
      <c r="K215" s="24"/>
    </row>
    <row r="216" spans="1:11" ht="14.25" x14ac:dyDescent="0.2">
      <c r="A216" s="10">
        <v>42581</v>
      </c>
      <c r="B216" s="166">
        <v>0</v>
      </c>
      <c r="C216" s="167">
        <v>0</v>
      </c>
      <c r="D216" s="301"/>
      <c r="E216" s="305"/>
      <c r="F216" s="310"/>
      <c r="G216" s="167"/>
      <c r="H216" s="319"/>
      <c r="I216" s="305">
        <v>0</v>
      </c>
      <c r="J216" s="24"/>
      <c r="K216" s="24"/>
    </row>
    <row r="217" spans="1:11" ht="14.25" x14ac:dyDescent="0.2">
      <c r="A217" s="10">
        <v>42582</v>
      </c>
      <c r="B217" s="166">
        <v>0</v>
      </c>
      <c r="C217" s="167">
        <v>0</v>
      </c>
      <c r="D217" s="301"/>
      <c r="E217" s="305"/>
      <c r="F217" s="310"/>
      <c r="G217" s="167"/>
      <c r="H217" s="319"/>
      <c r="I217" s="305">
        <v>0</v>
      </c>
      <c r="J217" s="24"/>
      <c r="K217" s="24"/>
    </row>
    <row r="218" spans="1:11" ht="14.25" x14ac:dyDescent="0.2">
      <c r="A218" s="10">
        <v>42583</v>
      </c>
      <c r="B218" s="166">
        <v>0</v>
      </c>
      <c r="C218" s="167">
        <v>0</v>
      </c>
      <c r="D218" s="301"/>
      <c r="E218" s="305"/>
      <c r="F218" s="310"/>
      <c r="G218" s="167"/>
      <c r="H218" s="319"/>
      <c r="I218" s="305">
        <v>0</v>
      </c>
      <c r="J218" s="24"/>
      <c r="K218" s="24"/>
    </row>
    <row r="219" spans="1:11" ht="14.25" x14ac:dyDescent="0.2">
      <c r="A219" s="10">
        <v>42584</v>
      </c>
      <c r="B219" s="166">
        <v>0</v>
      </c>
      <c r="C219" s="167">
        <v>0</v>
      </c>
      <c r="D219" s="301"/>
      <c r="E219" s="305"/>
      <c r="F219" s="310"/>
      <c r="G219" s="167"/>
      <c r="H219" s="319"/>
      <c r="I219" s="305">
        <v>0</v>
      </c>
      <c r="J219" s="24"/>
      <c r="K219" s="24"/>
    </row>
    <row r="220" spans="1:11" ht="14.25" x14ac:dyDescent="0.2">
      <c r="A220" s="10">
        <v>42585</v>
      </c>
      <c r="B220" s="166">
        <v>0</v>
      </c>
      <c r="C220" s="167">
        <v>0</v>
      </c>
      <c r="D220" s="301"/>
      <c r="E220" s="305"/>
      <c r="F220" s="310"/>
      <c r="G220" s="167"/>
      <c r="H220" s="319"/>
      <c r="I220" s="305">
        <v>0</v>
      </c>
      <c r="J220" s="24"/>
      <c r="K220" s="24"/>
    </row>
    <row r="221" spans="1:11" ht="14.25" x14ac:dyDescent="0.2">
      <c r="A221" s="10">
        <v>42586</v>
      </c>
      <c r="B221" s="166">
        <v>0</v>
      </c>
      <c r="C221" s="167">
        <v>0</v>
      </c>
      <c r="D221" s="301"/>
      <c r="E221" s="305"/>
      <c r="F221" s="310"/>
      <c r="G221" s="167"/>
      <c r="H221" s="319"/>
      <c r="I221" s="305">
        <v>0</v>
      </c>
      <c r="J221" s="24"/>
      <c r="K221" s="24"/>
    </row>
    <row r="222" spans="1:11" ht="14.25" x14ac:dyDescent="0.2">
      <c r="A222" s="10">
        <v>42587</v>
      </c>
      <c r="B222" s="166">
        <v>0</v>
      </c>
      <c r="C222" s="167">
        <v>0</v>
      </c>
      <c r="D222" s="301"/>
      <c r="E222" s="305"/>
      <c r="F222" s="310"/>
      <c r="G222" s="167"/>
      <c r="H222" s="319"/>
      <c r="I222" s="305">
        <v>0</v>
      </c>
      <c r="J222" s="24"/>
      <c r="K222" s="24"/>
    </row>
    <row r="223" spans="1:11" ht="14.25" x14ac:dyDescent="0.2">
      <c r="A223" s="10">
        <v>42588</v>
      </c>
      <c r="B223" s="166">
        <v>0</v>
      </c>
      <c r="C223" s="167">
        <v>0</v>
      </c>
      <c r="D223" s="301"/>
      <c r="E223" s="305"/>
      <c r="F223" s="310"/>
      <c r="G223" s="167"/>
      <c r="H223" s="319"/>
      <c r="I223" s="305">
        <v>0</v>
      </c>
      <c r="J223" s="24"/>
      <c r="K223" s="24"/>
    </row>
    <row r="224" spans="1:11" ht="14.25" x14ac:dyDescent="0.2">
      <c r="A224" s="10">
        <v>42589</v>
      </c>
      <c r="B224" s="166">
        <v>0</v>
      </c>
      <c r="C224" s="167">
        <v>0</v>
      </c>
      <c r="D224" s="301"/>
      <c r="E224" s="305"/>
      <c r="F224" s="310"/>
      <c r="G224" s="167"/>
      <c r="H224" s="319"/>
      <c r="I224" s="305">
        <v>0</v>
      </c>
      <c r="J224" s="24"/>
      <c r="K224" s="24"/>
    </row>
    <row r="225" spans="1:11" ht="14.25" x14ac:dyDescent="0.2">
      <c r="A225" s="10">
        <v>42590</v>
      </c>
      <c r="B225" s="166">
        <v>0</v>
      </c>
      <c r="C225" s="167">
        <v>0</v>
      </c>
      <c r="D225" s="301"/>
      <c r="E225" s="305"/>
      <c r="F225" s="310"/>
      <c r="G225" s="167"/>
      <c r="H225" s="319"/>
      <c r="I225" s="305">
        <v>0</v>
      </c>
      <c r="J225" s="24"/>
      <c r="K225" s="24"/>
    </row>
    <row r="226" spans="1:11" ht="14.25" x14ac:dyDescent="0.2">
      <c r="A226" s="10">
        <v>42591</v>
      </c>
      <c r="B226" s="166">
        <v>0</v>
      </c>
      <c r="C226" s="167">
        <v>0</v>
      </c>
      <c r="D226" s="301"/>
      <c r="E226" s="305"/>
      <c r="F226" s="310"/>
      <c r="G226" s="167"/>
      <c r="H226" s="319"/>
      <c r="I226" s="305">
        <v>0</v>
      </c>
      <c r="J226" s="24"/>
      <c r="K226" s="24"/>
    </row>
    <row r="227" spans="1:11" ht="14.25" x14ac:dyDescent="0.2">
      <c r="A227" s="10">
        <v>42592</v>
      </c>
      <c r="B227" s="166">
        <v>0</v>
      </c>
      <c r="C227" s="167">
        <v>0</v>
      </c>
      <c r="D227" s="301"/>
      <c r="E227" s="305"/>
      <c r="F227" s="310"/>
      <c r="G227" s="167"/>
      <c r="H227" s="319"/>
      <c r="I227" s="305">
        <v>0</v>
      </c>
      <c r="J227" s="24"/>
      <c r="K227" s="24"/>
    </row>
    <row r="228" spans="1:11" ht="14.25" x14ac:dyDescent="0.2">
      <c r="A228" s="10">
        <v>42593</v>
      </c>
      <c r="B228" s="166">
        <v>0</v>
      </c>
      <c r="C228" s="167">
        <v>0</v>
      </c>
      <c r="D228" s="301"/>
      <c r="E228" s="305"/>
      <c r="F228" s="310"/>
      <c r="G228" s="167"/>
      <c r="H228" s="319"/>
      <c r="I228" s="305">
        <v>0</v>
      </c>
      <c r="J228" s="24"/>
      <c r="K228" s="24"/>
    </row>
    <row r="229" spans="1:11" ht="14.25" x14ac:dyDescent="0.2">
      <c r="A229" s="10">
        <v>42594</v>
      </c>
      <c r="B229" s="166">
        <v>0</v>
      </c>
      <c r="C229" s="167">
        <v>0</v>
      </c>
      <c r="D229" s="301"/>
      <c r="E229" s="305"/>
      <c r="F229" s="310"/>
      <c r="G229" s="167"/>
      <c r="H229" s="319"/>
      <c r="I229" s="305">
        <v>0</v>
      </c>
      <c r="J229" s="24"/>
      <c r="K229" s="24"/>
    </row>
    <row r="230" spans="1:11" ht="14.25" x14ac:dyDescent="0.2">
      <c r="A230" s="10">
        <v>42595</v>
      </c>
      <c r="B230" s="166">
        <v>0</v>
      </c>
      <c r="C230" s="167">
        <v>0</v>
      </c>
      <c r="D230" s="301"/>
      <c r="E230" s="305"/>
      <c r="F230" s="310"/>
      <c r="G230" s="167"/>
      <c r="H230" s="319"/>
      <c r="I230" s="305">
        <v>0</v>
      </c>
      <c r="J230" s="24"/>
      <c r="K230" s="24"/>
    </row>
    <row r="231" spans="1:11" ht="14.25" x14ac:dyDescent="0.2">
      <c r="A231" s="10">
        <v>42596</v>
      </c>
      <c r="B231" s="166">
        <v>0</v>
      </c>
      <c r="C231" s="167">
        <v>0</v>
      </c>
      <c r="D231" s="301"/>
      <c r="E231" s="305"/>
      <c r="F231" s="310"/>
      <c r="G231" s="167"/>
      <c r="H231" s="319"/>
      <c r="I231" s="305">
        <v>0</v>
      </c>
      <c r="J231" s="24"/>
      <c r="K231" s="24"/>
    </row>
    <row r="232" spans="1:11" ht="14.25" x14ac:dyDescent="0.2">
      <c r="A232" s="10">
        <v>42597</v>
      </c>
      <c r="B232" s="166">
        <v>0</v>
      </c>
      <c r="C232" s="167">
        <v>0</v>
      </c>
      <c r="D232" s="301"/>
      <c r="E232" s="305"/>
      <c r="F232" s="310"/>
      <c r="G232" s="167"/>
      <c r="H232" s="319"/>
      <c r="I232" s="305">
        <v>0</v>
      </c>
      <c r="J232" s="24"/>
      <c r="K232" s="24"/>
    </row>
    <row r="233" spans="1:11" ht="14.25" x14ac:dyDescent="0.2">
      <c r="A233" s="10">
        <v>42598</v>
      </c>
      <c r="B233" s="166">
        <v>0</v>
      </c>
      <c r="C233" s="167">
        <v>0</v>
      </c>
      <c r="D233" s="301"/>
      <c r="E233" s="305"/>
      <c r="F233" s="310"/>
      <c r="G233" s="167"/>
      <c r="H233" s="319"/>
      <c r="I233" s="305">
        <v>0</v>
      </c>
      <c r="J233" s="24"/>
      <c r="K233" s="24"/>
    </row>
    <row r="234" spans="1:11" ht="14.25" x14ac:dyDescent="0.2">
      <c r="A234" s="10">
        <v>42599</v>
      </c>
      <c r="B234" s="166">
        <v>0</v>
      </c>
      <c r="C234" s="167">
        <v>0</v>
      </c>
      <c r="D234" s="301"/>
      <c r="E234" s="305"/>
      <c r="F234" s="310"/>
      <c r="G234" s="167"/>
      <c r="H234" s="319"/>
      <c r="I234" s="305">
        <v>0</v>
      </c>
      <c r="J234" s="24"/>
      <c r="K234" s="24"/>
    </row>
    <row r="235" spans="1:11" ht="14.25" x14ac:dyDescent="0.2">
      <c r="A235" s="10">
        <v>42600</v>
      </c>
      <c r="B235" s="166">
        <v>0</v>
      </c>
      <c r="C235" s="167">
        <v>0</v>
      </c>
      <c r="D235" s="301"/>
      <c r="E235" s="305"/>
      <c r="F235" s="310"/>
      <c r="G235" s="167"/>
      <c r="H235" s="319"/>
      <c r="I235" s="305">
        <v>0</v>
      </c>
      <c r="J235" s="24"/>
      <c r="K235" s="24"/>
    </row>
    <row r="236" spans="1:11" ht="14.25" x14ac:dyDescent="0.2">
      <c r="A236" s="10">
        <v>42601</v>
      </c>
      <c r="B236" s="166">
        <v>0</v>
      </c>
      <c r="C236" s="167">
        <v>0</v>
      </c>
      <c r="D236" s="301"/>
      <c r="E236" s="305"/>
      <c r="F236" s="310"/>
      <c r="G236" s="167"/>
      <c r="H236" s="319"/>
      <c r="I236" s="305">
        <v>0</v>
      </c>
      <c r="J236" s="24"/>
      <c r="K236" s="24"/>
    </row>
    <row r="237" spans="1:11" ht="14.25" x14ac:dyDescent="0.2">
      <c r="A237" s="10">
        <v>42602</v>
      </c>
      <c r="B237" s="166">
        <v>0</v>
      </c>
      <c r="C237" s="167">
        <v>0</v>
      </c>
      <c r="D237" s="301"/>
      <c r="E237" s="305"/>
      <c r="F237" s="310"/>
      <c r="G237" s="167"/>
      <c r="H237" s="319"/>
      <c r="I237" s="305">
        <v>0</v>
      </c>
      <c r="J237" s="24"/>
      <c r="K237" s="24"/>
    </row>
    <row r="238" spans="1:11" ht="14.25" x14ac:dyDescent="0.2">
      <c r="A238" s="10">
        <v>42603</v>
      </c>
      <c r="B238" s="166">
        <v>0</v>
      </c>
      <c r="C238" s="167">
        <v>0</v>
      </c>
      <c r="D238" s="301"/>
      <c r="E238" s="305"/>
      <c r="F238" s="310"/>
      <c r="G238" s="167"/>
      <c r="H238" s="319"/>
      <c r="I238" s="305">
        <v>0</v>
      </c>
      <c r="J238" s="24"/>
      <c r="K238" s="24"/>
    </row>
    <row r="239" spans="1:11" ht="14.25" x14ac:dyDescent="0.2">
      <c r="A239" s="10">
        <v>42604</v>
      </c>
      <c r="B239" s="166">
        <v>0</v>
      </c>
      <c r="C239" s="167">
        <v>0</v>
      </c>
      <c r="D239" s="301"/>
      <c r="E239" s="305"/>
      <c r="F239" s="310"/>
      <c r="G239" s="167"/>
      <c r="H239" s="319"/>
      <c r="I239" s="305">
        <v>0</v>
      </c>
      <c r="J239" s="24"/>
      <c r="K239" s="24"/>
    </row>
    <row r="240" spans="1:11" ht="14.25" x14ac:dyDescent="0.2">
      <c r="A240" s="10">
        <v>42605</v>
      </c>
      <c r="B240" s="166">
        <v>0</v>
      </c>
      <c r="C240" s="167">
        <v>0</v>
      </c>
      <c r="D240" s="301"/>
      <c r="E240" s="305"/>
      <c r="F240" s="310"/>
      <c r="G240" s="167"/>
      <c r="H240" s="319"/>
      <c r="I240" s="305">
        <v>0</v>
      </c>
      <c r="J240" s="24"/>
      <c r="K240" s="24"/>
    </row>
    <row r="241" spans="1:11" ht="14.25" x14ac:dyDescent="0.2">
      <c r="A241" s="10">
        <v>42606</v>
      </c>
      <c r="B241" s="166">
        <v>0</v>
      </c>
      <c r="C241" s="167">
        <v>0</v>
      </c>
      <c r="D241" s="301"/>
      <c r="E241" s="305"/>
      <c r="F241" s="310"/>
      <c r="G241" s="167"/>
      <c r="H241" s="319"/>
      <c r="I241" s="305">
        <v>0</v>
      </c>
      <c r="J241" s="24"/>
      <c r="K241" s="24"/>
    </row>
    <row r="242" spans="1:11" ht="14.25" x14ac:dyDescent="0.2">
      <c r="A242" s="10">
        <v>42607</v>
      </c>
      <c r="B242" s="166">
        <v>0</v>
      </c>
      <c r="C242" s="167">
        <v>0</v>
      </c>
      <c r="D242" s="301"/>
      <c r="E242" s="305"/>
      <c r="F242" s="310"/>
      <c r="G242" s="167"/>
      <c r="H242" s="319"/>
      <c r="I242" s="305">
        <v>0</v>
      </c>
      <c r="J242" s="24"/>
      <c r="K242" s="24"/>
    </row>
    <row r="243" spans="1:11" ht="14.25" x14ac:dyDescent="0.2">
      <c r="A243" s="10">
        <v>42608</v>
      </c>
      <c r="B243" s="166">
        <v>0</v>
      </c>
      <c r="C243" s="167">
        <v>0</v>
      </c>
      <c r="D243" s="301"/>
      <c r="E243" s="305"/>
      <c r="F243" s="310"/>
      <c r="G243" s="167"/>
      <c r="H243" s="319"/>
      <c r="I243" s="305">
        <v>0</v>
      </c>
      <c r="J243" s="24"/>
      <c r="K243" s="24"/>
    </row>
    <row r="244" spans="1:11" ht="14.25" x14ac:dyDescent="0.2">
      <c r="A244" s="10">
        <v>42609</v>
      </c>
      <c r="B244" s="166">
        <v>0</v>
      </c>
      <c r="C244" s="167">
        <v>0</v>
      </c>
      <c r="D244" s="301"/>
      <c r="E244" s="305"/>
      <c r="F244" s="310"/>
      <c r="G244" s="167"/>
      <c r="H244" s="319"/>
      <c r="I244" s="305">
        <v>0</v>
      </c>
      <c r="J244" s="24"/>
      <c r="K244" s="24"/>
    </row>
    <row r="245" spans="1:11" ht="14.25" x14ac:dyDescent="0.2">
      <c r="A245" s="10">
        <v>42610</v>
      </c>
      <c r="B245" s="166">
        <v>0</v>
      </c>
      <c r="C245" s="167">
        <v>0</v>
      </c>
      <c r="D245" s="301"/>
      <c r="E245" s="305"/>
      <c r="F245" s="310"/>
      <c r="G245" s="167"/>
      <c r="H245" s="319"/>
      <c r="I245" s="305">
        <v>0</v>
      </c>
      <c r="J245" s="24"/>
      <c r="K245" s="24"/>
    </row>
    <row r="246" spans="1:11" ht="14.25" x14ac:dyDescent="0.2">
      <c r="A246" s="10">
        <v>42611</v>
      </c>
      <c r="B246" s="166">
        <v>0</v>
      </c>
      <c r="C246" s="167">
        <v>0</v>
      </c>
      <c r="D246" s="301"/>
      <c r="E246" s="305"/>
      <c r="F246" s="310"/>
      <c r="G246" s="167"/>
      <c r="H246" s="319"/>
      <c r="I246" s="305">
        <v>0</v>
      </c>
      <c r="J246" s="24"/>
      <c r="K246" s="24"/>
    </row>
    <row r="247" spans="1:11" ht="14.25" x14ac:dyDescent="0.2">
      <c r="A247" s="10">
        <v>42612</v>
      </c>
      <c r="B247" s="166">
        <v>0</v>
      </c>
      <c r="C247" s="167">
        <v>0</v>
      </c>
      <c r="D247" s="301"/>
      <c r="E247" s="305"/>
      <c r="F247" s="310"/>
      <c r="G247" s="167"/>
      <c r="H247" s="319"/>
      <c r="I247" s="305">
        <v>0</v>
      </c>
      <c r="J247" s="24"/>
      <c r="K247" s="24"/>
    </row>
    <row r="248" spans="1:11" ht="14.25" x14ac:dyDescent="0.2">
      <c r="A248" s="10">
        <v>42613</v>
      </c>
      <c r="B248" s="166">
        <v>0</v>
      </c>
      <c r="C248" s="167">
        <v>0</v>
      </c>
      <c r="D248" s="301"/>
      <c r="E248" s="305"/>
      <c r="F248" s="310"/>
      <c r="G248" s="167"/>
      <c r="H248" s="319"/>
      <c r="I248" s="305">
        <v>0</v>
      </c>
      <c r="J248" s="24"/>
      <c r="K248" s="24"/>
    </row>
    <row r="249" spans="1:11" ht="14.25" x14ac:dyDescent="0.2">
      <c r="A249" s="10">
        <v>42614</v>
      </c>
      <c r="B249" s="166">
        <v>0</v>
      </c>
      <c r="C249" s="167">
        <v>0</v>
      </c>
      <c r="D249" s="301"/>
      <c r="E249" s="305"/>
      <c r="F249" s="310"/>
      <c r="G249" s="167"/>
      <c r="H249" s="319"/>
      <c r="I249" s="305">
        <v>0</v>
      </c>
      <c r="J249" s="24"/>
      <c r="K249" s="24"/>
    </row>
    <row r="250" spans="1:11" ht="14.25" x14ac:dyDescent="0.2">
      <c r="A250" s="10">
        <v>42615</v>
      </c>
      <c r="B250" s="166">
        <v>0</v>
      </c>
      <c r="C250" s="167">
        <v>0</v>
      </c>
      <c r="D250" s="301"/>
      <c r="E250" s="305"/>
      <c r="F250" s="310"/>
      <c r="G250" s="167"/>
      <c r="H250" s="319"/>
      <c r="I250" s="305">
        <v>0</v>
      </c>
      <c r="J250" s="24"/>
      <c r="K250" s="24"/>
    </row>
    <row r="251" spans="1:11" ht="14.25" x14ac:dyDescent="0.2">
      <c r="A251" s="10">
        <v>42616</v>
      </c>
      <c r="B251" s="166">
        <v>0</v>
      </c>
      <c r="C251" s="167">
        <v>0</v>
      </c>
      <c r="D251" s="301"/>
      <c r="E251" s="305"/>
      <c r="F251" s="310"/>
      <c r="G251" s="167"/>
      <c r="H251" s="319"/>
      <c r="I251" s="305">
        <v>0</v>
      </c>
      <c r="J251" s="24"/>
      <c r="K251" s="24"/>
    </row>
    <row r="252" spans="1:11" ht="14.25" x14ac:dyDescent="0.2">
      <c r="A252" s="10">
        <v>42617</v>
      </c>
      <c r="B252" s="166">
        <v>0</v>
      </c>
      <c r="C252" s="167">
        <v>0</v>
      </c>
      <c r="D252" s="301"/>
      <c r="E252" s="305"/>
      <c r="F252" s="310"/>
      <c r="G252" s="167"/>
      <c r="H252" s="319"/>
      <c r="I252" s="305">
        <v>0</v>
      </c>
      <c r="J252" s="24"/>
      <c r="K252" s="24"/>
    </row>
    <row r="253" spans="1:11" ht="14.25" x14ac:dyDescent="0.2">
      <c r="A253" s="10">
        <v>42618</v>
      </c>
      <c r="B253" s="166">
        <v>0</v>
      </c>
      <c r="C253" s="167">
        <v>0</v>
      </c>
      <c r="D253" s="301"/>
      <c r="E253" s="305"/>
      <c r="F253" s="310"/>
      <c r="G253" s="167"/>
      <c r="H253" s="319"/>
      <c r="I253" s="305">
        <v>0</v>
      </c>
      <c r="J253" s="24"/>
      <c r="K253" s="24"/>
    </row>
    <row r="254" spans="1:11" ht="14.25" x14ac:dyDescent="0.2">
      <c r="A254" s="10">
        <v>42619</v>
      </c>
      <c r="B254" s="166">
        <v>0</v>
      </c>
      <c r="C254" s="167">
        <v>0</v>
      </c>
      <c r="D254" s="301"/>
      <c r="E254" s="305"/>
      <c r="F254" s="310"/>
      <c r="G254" s="167"/>
      <c r="H254" s="319"/>
      <c r="I254" s="305">
        <v>0</v>
      </c>
      <c r="J254" s="24"/>
      <c r="K254" s="24"/>
    </row>
    <row r="255" spans="1:11" ht="14.25" x14ac:dyDescent="0.2">
      <c r="A255" s="10">
        <v>42620</v>
      </c>
      <c r="B255" s="166">
        <v>0</v>
      </c>
      <c r="C255" s="167">
        <v>0</v>
      </c>
      <c r="D255" s="301"/>
      <c r="E255" s="305"/>
      <c r="F255" s="310"/>
      <c r="G255" s="167"/>
      <c r="H255" s="319"/>
      <c r="I255" s="305">
        <v>0</v>
      </c>
      <c r="J255" s="24"/>
      <c r="K255" s="24"/>
    </row>
    <row r="256" spans="1:11" ht="14.25" x14ac:dyDescent="0.2">
      <c r="A256" s="10">
        <v>42621</v>
      </c>
      <c r="B256" s="166">
        <v>0</v>
      </c>
      <c r="C256" s="167">
        <v>0</v>
      </c>
      <c r="D256" s="301"/>
      <c r="E256" s="305"/>
      <c r="F256" s="310"/>
      <c r="G256" s="167"/>
      <c r="H256" s="319"/>
      <c r="I256" s="305">
        <v>0</v>
      </c>
      <c r="J256" s="24"/>
      <c r="K256" s="24"/>
    </row>
    <row r="257" spans="1:11" ht="14.25" x14ac:dyDescent="0.2">
      <c r="A257" s="10">
        <v>42622</v>
      </c>
      <c r="B257" s="166">
        <v>0</v>
      </c>
      <c r="C257" s="167">
        <v>0</v>
      </c>
      <c r="D257" s="301"/>
      <c r="E257" s="305"/>
      <c r="F257" s="310"/>
      <c r="G257" s="167"/>
      <c r="H257" s="319"/>
      <c r="I257" s="305">
        <v>0</v>
      </c>
      <c r="J257" s="24"/>
      <c r="K257" s="24"/>
    </row>
    <row r="258" spans="1:11" ht="14.25" x14ac:dyDescent="0.2">
      <c r="A258" s="10">
        <v>42623</v>
      </c>
      <c r="B258" s="166">
        <v>0</v>
      </c>
      <c r="C258" s="167">
        <v>0</v>
      </c>
      <c r="D258" s="301"/>
      <c r="E258" s="305"/>
      <c r="F258" s="310"/>
      <c r="G258" s="167"/>
      <c r="H258" s="319"/>
      <c r="I258" s="305">
        <v>0</v>
      </c>
      <c r="J258" s="24"/>
      <c r="K258" s="24"/>
    </row>
    <row r="259" spans="1:11" ht="14.25" x14ac:dyDescent="0.2">
      <c r="A259" s="10">
        <v>42624</v>
      </c>
      <c r="B259" s="166">
        <v>0</v>
      </c>
      <c r="C259" s="167">
        <v>0</v>
      </c>
      <c r="D259" s="301"/>
      <c r="E259" s="305"/>
      <c r="F259" s="310"/>
      <c r="G259" s="167"/>
      <c r="H259" s="319"/>
      <c r="I259" s="305">
        <v>0</v>
      </c>
      <c r="J259" s="24"/>
      <c r="K259" s="24"/>
    </row>
    <row r="260" spans="1:11" ht="14.25" x14ac:dyDescent="0.2">
      <c r="A260" s="10">
        <v>42625</v>
      </c>
      <c r="B260" s="166">
        <v>0</v>
      </c>
      <c r="C260" s="167">
        <v>0</v>
      </c>
      <c r="D260" s="301"/>
      <c r="E260" s="305"/>
      <c r="F260" s="310"/>
      <c r="G260" s="167"/>
      <c r="H260" s="319"/>
      <c r="I260" s="305">
        <v>0</v>
      </c>
      <c r="J260" s="24"/>
      <c r="K260" s="24"/>
    </row>
    <row r="261" spans="1:11" ht="14.25" x14ac:dyDescent="0.2">
      <c r="A261" s="10">
        <v>42626</v>
      </c>
      <c r="B261" s="166">
        <v>0</v>
      </c>
      <c r="C261" s="167">
        <v>0</v>
      </c>
      <c r="D261" s="301"/>
      <c r="E261" s="305"/>
      <c r="F261" s="310"/>
      <c r="G261" s="167"/>
      <c r="H261" s="319"/>
      <c r="I261" s="305">
        <v>0</v>
      </c>
      <c r="J261" s="24"/>
      <c r="K261" s="24"/>
    </row>
    <row r="262" spans="1:11" ht="14.25" x14ac:dyDescent="0.2">
      <c r="A262" s="10">
        <v>42627</v>
      </c>
      <c r="B262" s="166">
        <v>0</v>
      </c>
      <c r="C262" s="167">
        <v>0</v>
      </c>
      <c r="D262" s="301"/>
      <c r="E262" s="305"/>
      <c r="F262" s="310"/>
      <c r="G262" s="167"/>
      <c r="H262" s="319"/>
      <c r="I262" s="305">
        <v>0</v>
      </c>
      <c r="J262" s="24"/>
      <c r="K262" s="24"/>
    </row>
    <row r="263" spans="1:11" ht="14.25" x14ac:dyDescent="0.2">
      <c r="A263" s="10">
        <v>42628</v>
      </c>
      <c r="B263" s="166">
        <v>0</v>
      </c>
      <c r="C263" s="167">
        <v>0</v>
      </c>
      <c r="D263" s="301"/>
      <c r="E263" s="305"/>
      <c r="F263" s="310"/>
      <c r="G263" s="167"/>
      <c r="H263" s="319"/>
      <c r="I263" s="305">
        <v>0</v>
      </c>
      <c r="J263" s="24"/>
      <c r="K263" s="24"/>
    </row>
    <row r="264" spans="1:11" ht="14.25" x14ac:dyDescent="0.2">
      <c r="A264" s="10">
        <v>42629</v>
      </c>
      <c r="B264" s="166">
        <v>0</v>
      </c>
      <c r="C264" s="167">
        <v>0</v>
      </c>
      <c r="D264" s="301"/>
      <c r="E264" s="305"/>
      <c r="F264" s="310"/>
      <c r="G264" s="167"/>
      <c r="H264" s="319"/>
      <c r="I264" s="305">
        <v>0</v>
      </c>
      <c r="J264" s="24"/>
      <c r="K264" s="24"/>
    </row>
    <row r="265" spans="1:11" ht="14.25" x14ac:dyDescent="0.2">
      <c r="A265" s="10">
        <v>42630</v>
      </c>
      <c r="B265" s="166">
        <v>0</v>
      </c>
      <c r="C265" s="167">
        <v>0</v>
      </c>
      <c r="D265" s="301"/>
      <c r="E265" s="305"/>
      <c r="F265" s="310"/>
      <c r="G265" s="167"/>
      <c r="H265" s="319"/>
      <c r="I265" s="305">
        <v>0</v>
      </c>
      <c r="J265" s="24"/>
      <c r="K265" s="24"/>
    </row>
    <row r="266" spans="1:11" ht="14.25" x14ac:dyDescent="0.2">
      <c r="A266" s="10">
        <v>42631</v>
      </c>
      <c r="B266" s="166">
        <v>0</v>
      </c>
      <c r="C266" s="167">
        <v>0</v>
      </c>
      <c r="D266" s="301"/>
      <c r="E266" s="305"/>
      <c r="F266" s="310"/>
      <c r="G266" s="167"/>
      <c r="H266" s="319"/>
      <c r="I266" s="305">
        <v>0</v>
      </c>
      <c r="J266" s="24"/>
      <c r="K266" s="24"/>
    </row>
    <row r="267" spans="1:11" ht="14.25" x14ac:dyDescent="0.2">
      <c r="A267" s="10">
        <v>42632</v>
      </c>
      <c r="B267" s="166">
        <v>0</v>
      </c>
      <c r="C267" s="167">
        <v>0</v>
      </c>
      <c r="D267" s="301"/>
      <c r="E267" s="305"/>
      <c r="F267" s="310"/>
      <c r="G267" s="167"/>
      <c r="H267" s="319"/>
      <c r="I267" s="305">
        <v>0</v>
      </c>
      <c r="J267" s="24"/>
      <c r="K267" s="24"/>
    </row>
    <row r="268" spans="1:11" ht="14.25" x14ac:dyDescent="0.2">
      <c r="A268" s="10">
        <v>42633</v>
      </c>
      <c r="B268" s="166">
        <v>0</v>
      </c>
      <c r="C268" s="167">
        <v>0</v>
      </c>
      <c r="D268" s="301"/>
      <c r="E268" s="305"/>
      <c r="F268" s="310"/>
      <c r="G268" s="167"/>
      <c r="H268" s="319"/>
      <c r="I268" s="305">
        <v>0</v>
      </c>
      <c r="J268" s="24"/>
      <c r="K268" s="24"/>
    </row>
    <row r="269" spans="1:11" ht="14.25" x14ac:dyDescent="0.2">
      <c r="A269" s="10">
        <v>42634</v>
      </c>
      <c r="B269" s="166">
        <v>0</v>
      </c>
      <c r="C269" s="167">
        <v>0</v>
      </c>
      <c r="D269" s="301"/>
      <c r="E269" s="305"/>
      <c r="F269" s="310"/>
      <c r="G269" s="167"/>
      <c r="H269" s="319"/>
      <c r="I269" s="305">
        <v>0</v>
      </c>
      <c r="J269" s="24"/>
      <c r="K269" s="24"/>
    </row>
    <row r="270" spans="1:11" ht="14.25" x14ac:dyDescent="0.2">
      <c r="A270" s="10">
        <v>42635</v>
      </c>
      <c r="B270" s="166">
        <v>0</v>
      </c>
      <c r="C270" s="167">
        <v>0</v>
      </c>
      <c r="D270" s="301"/>
      <c r="E270" s="305"/>
      <c r="F270" s="310"/>
      <c r="G270" s="167"/>
      <c r="H270" s="319"/>
      <c r="I270" s="305">
        <v>0</v>
      </c>
      <c r="J270" s="24"/>
      <c r="K270" s="24"/>
    </row>
    <row r="271" spans="1:11" ht="14.25" x14ac:dyDescent="0.2">
      <c r="A271" s="10">
        <v>42636</v>
      </c>
      <c r="B271" s="166">
        <v>0</v>
      </c>
      <c r="C271" s="167">
        <v>0</v>
      </c>
      <c r="D271" s="301"/>
      <c r="E271" s="305"/>
      <c r="F271" s="310"/>
      <c r="G271" s="167"/>
      <c r="H271" s="319"/>
      <c r="I271" s="305">
        <v>0</v>
      </c>
      <c r="J271" s="24"/>
      <c r="K271" s="24"/>
    </row>
    <row r="272" spans="1:11" ht="14.25" x14ac:dyDescent="0.2">
      <c r="A272" s="10">
        <v>42637</v>
      </c>
      <c r="B272" s="166">
        <v>0</v>
      </c>
      <c r="C272" s="167">
        <v>0</v>
      </c>
      <c r="D272" s="301"/>
      <c r="E272" s="305"/>
      <c r="F272" s="310"/>
      <c r="G272" s="167"/>
      <c r="H272" s="319"/>
      <c r="I272" s="305">
        <v>0</v>
      </c>
      <c r="J272" s="24"/>
      <c r="K272" s="24"/>
    </row>
    <row r="273" spans="1:11" ht="14.25" x14ac:dyDescent="0.2">
      <c r="A273" s="10">
        <v>42638</v>
      </c>
      <c r="B273" s="166">
        <v>0</v>
      </c>
      <c r="C273" s="167">
        <v>0</v>
      </c>
      <c r="D273" s="301"/>
      <c r="E273" s="305"/>
      <c r="F273" s="310"/>
      <c r="G273" s="167"/>
      <c r="H273" s="319"/>
      <c r="I273" s="305">
        <v>0</v>
      </c>
      <c r="J273" s="24"/>
      <c r="K273" s="24"/>
    </row>
    <row r="274" spans="1:11" ht="14.25" x14ac:dyDescent="0.2">
      <c r="A274" s="10">
        <v>42639</v>
      </c>
      <c r="B274" s="166">
        <v>0</v>
      </c>
      <c r="C274" s="167">
        <v>0</v>
      </c>
      <c r="D274" s="301"/>
      <c r="E274" s="305"/>
      <c r="F274" s="310"/>
      <c r="G274" s="167"/>
      <c r="H274" s="319"/>
      <c r="I274" s="305">
        <v>0</v>
      </c>
      <c r="J274" s="24"/>
      <c r="K274" s="24"/>
    </row>
    <row r="275" spans="1:11" ht="14.25" x14ac:dyDescent="0.2">
      <c r="A275" s="10">
        <v>42640</v>
      </c>
      <c r="B275" s="166">
        <v>0</v>
      </c>
      <c r="C275" s="167">
        <v>0</v>
      </c>
      <c r="D275" s="301"/>
      <c r="E275" s="305"/>
      <c r="F275" s="310"/>
      <c r="G275" s="167"/>
      <c r="H275" s="319"/>
      <c r="I275" s="305">
        <v>0</v>
      </c>
      <c r="J275" s="24"/>
      <c r="K275" s="24"/>
    </row>
    <row r="276" spans="1:11" ht="14.25" x14ac:dyDescent="0.2">
      <c r="A276" s="10">
        <v>42641</v>
      </c>
      <c r="B276" s="166">
        <v>0</v>
      </c>
      <c r="C276" s="167">
        <v>0</v>
      </c>
      <c r="D276" s="301"/>
      <c r="E276" s="305"/>
      <c r="F276" s="310"/>
      <c r="G276" s="167"/>
      <c r="H276" s="319"/>
      <c r="I276" s="305">
        <v>0</v>
      </c>
      <c r="J276" s="24"/>
      <c r="K276" s="24"/>
    </row>
    <row r="277" spans="1:11" ht="14.25" x14ac:dyDescent="0.2">
      <c r="A277" s="10">
        <v>42642</v>
      </c>
      <c r="B277" s="166">
        <v>0</v>
      </c>
      <c r="C277" s="167">
        <v>0</v>
      </c>
      <c r="D277" s="301"/>
      <c r="E277" s="305"/>
      <c r="F277" s="310"/>
      <c r="G277" s="167"/>
      <c r="H277" s="319"/>
      <c r="I277" s="305">
        <v>0</v>
      </c>
      <c r="J277" s="24"/>
      <c r="K277" s="24"/>
    </row>
    <row r="278" spans="1:11" ht="14.25" x14ac:dyDescent="0.2">
      <c r="A278" s="10">
        <v>42643</v>
      </c>
      <c r="B278" s="166">
        <v>0</v>
      </c>
      <c r="C278" s="167">
        <v>0</v>
      </c>
      <c r="D278" s="301"/>
      <c r="E278" s="305"/>
      <c r="F278" s="310"/>
      <c r="G278" s="167"/>
      <c r="H278" s="319"/>
      <c r="I278" s="305">
        <v>0</v>
      </c>
      <c r="J278" s="24"/>
      <c r="K278" s="24"/>
    </row>
    <row r="279" spans="1:11" ht="14.25" x14ac:dyDescent="0.2">
      <c r="A279" s="10">
        <v>42644</v>
      </c>
      <c r="B279" s="166">
        <v>0</v>
      </c>
      <c r="C279" s="167">
        <v>0</v>
      </c>
      <c r="D279" s="301"/>
      <c r="E279" s="305"/>
      <c r="F279" s="310"/>
      <c r="G279" s="167"/>
      <c r="H279" s="319"/>
      <c r="I279" s="305">
        <v>0</v>
      </c>
      <c r="J279" s="24"/>
      <c r="K279" s="24"/>
    </row>
    <row r="280" spans="1:11" ht="14.25" x14ac:dyDescent="0.2">
      <c r="A280" s="10">
        <v>42645</v>
      </c>
      <c r="B280" s="166">
        <v>0</v>
      </c>
      <c r="C280" s="167">
        <v>0</v>
      </c>
      <c r="D280" s="301"/>
      <c r="E280" s="305"/>
      <c r="F280" s="310"/>
      <c r="G280" s="167"/>
      <c r="H280" s="319"/>
      <c r="I280" s="305">
        <v>0</v>
      </c>
      <c r="J280" s="24"/>
      <c r="K280" s="24"/>
    </row>
    <row r="281" spans="1:11" ht="14.25" x14ac:dyDescent="0.2">
      <c r="A281" s="10">
        <v>42646</v>
      </c>
      <c r="B281" s="166">
        <v>0</v>
      </c>
      <c r="C281" s="167">
        <v>0</v>
      </c>
      <c r="D281" s="301"/>
      <c r="E281" s="305"/>
      <c r="F281" s="310"/>
      <c r="G281" s="167"/>
      <c r="H281" s="319"/>
      <c r="I281" s="305">
        <v>0</v>
      </c>
      <c r="J281" s="24"/>
      <c r="K281" s="24"/>
    </row>
    <row r="282" spans="1:11" ht="14.25" x14ac:dyDescent="0.2">
      <c r="A282" s="10">
        <v>42647</v>
      </c>
      <c r="B282" s="166">
        <v>1.8263699999991889E-2</v>
      </c>
      <c r="C282" s="167">
        <v>3.6226048949983915E-2</v>
      </c>
      <c r="D282" s="301"/>
      <c r="E282" s="305"/>
      <c r="F282" s="310"/>
      <c r="G282" s="167"/>
      <c r="H282" s="319">
        <v>8380</v>
      </c>
      <c r="I282" s="305">
        <v>0.30529252068340207</v>
      </c>
      <c r="J282" s="24"/>
      <c r="K282" s="24"/>
    </row>
    <row r="283" spans="1:11" ht="14.25" x14ac:dyDescent="0.2">
      <c r="A283" s="10">
        <v>42648</v>
      </c>
      <c r="B283" s="166">
        <v>0.25569179999988645</v>
      </c>
      <c r="C283" s="167">
        <v>0.50716468529977476</v>
      </c>
      <c r="D283" s="301">
        <v>5.1900000000000002E-3</v>
      </c>
      <c r="E283" s="305">
        <v>16.3</v>
      </c>
      <c r="F283" s="310">
        <v>8380</v>
      </c>
      <c r="G283" s="167">
        <v>7898</v>
      </c>
      <c r="H283" s="319">
        <v>8380</v>
      </c>
      <c r="I283" s="305">
        <v>4.2740952895676294</v>
      </c>
      <c r="J283" s="24"/>
      <c r="K283" s="24"/>
    </row>
    <row r="284" spans="1:11" ht="14.25" x14ac:dyDescent="0.2">
      <c r="A284" s="10">
        <v>42649</v>
      </c>
      <c r="B284" s="166">
        <v>0.33609709999986959</v>
      </c>
      <c r="C284" s="167">
        <v>0.66664859784974129</v>
      </c>
      <c r="D284" s="301"/>
      <c r="E284" s="305"/>
      <c r="F284" s="310"/>
      <c r="G284" s="167"/>
      <c r="H284" s="319">
        <v>8480</v>
      </c>
      <c r="I284" s="305">
        <v>5.6851771091870802</v>
      </c>
      <c r="J284" s="24"/>
      <c r="K284" s="24"/>
    </row>
    <row r="285" spans="1:11" ht="14.25" x14ac:dyDescent="0.2">
      <c r="A285" s="10">
        <v>42650</v>
      </c>
      <c r="B285" s="166">
        <v>0.43058837499992469</v>
      </c>
      <c r="C285" s="167">
        <v>0.85407204181235064</v>
      </c>
      <c r="D285" s="301"/>
      <c r="E285" s="305"/>
      <c r="F285" s="310"/>
      <c r="G285" s="167"/>
      <c r="H285" s="319">
        <v>8480</v>
      </c>
      <c r="I285" s="305">
        <v>7.2835236395451926</v>
      </c>
      <c r="J285" s="24"/>
      <c r="K285" s="24"/>
    </row>
    <row r="286" spans="1:11" ht="14.25" x14ac:dyDescent="0.2">
      <c r="A286" s="10">
        <v>42651</v>
      </c>
      <c r="B286" s="166">
        <v>0</v>
      </c>
      <c r="C286" s="167">
        <v>0</v>
      </c>
      <c r="D286" s="301"/>
      <c r="E286" s="305"/>
      <c r="F286" s="310"/>
      <c r="G286" s="167"/>
      <c r="H286" s="319"/>
      <c r="I286" s="305">
        <v>0</v>
      </c>
      <c r="J286" s="24"/>
      <c r="K286" s="24"/>
    </row>
    <row r="287" spans="1:11" ht="14.25" x14ac:dyDescent="0.2">
      <c r="A287" s="10">
        <v>42652</v>
      </c>
      <c r="B287" s="166">
        <v>0</v>
      </c>
      <c r="C287" s="167">
        <v>0</v>
      </c>
      <c r="D287" s="301"/>
      <c r="E287" s="305"/>
      <c r="F287" s="310"/>
      <c r="G287" s="167"/>
      <c r="H287" s="319"/>
      <c r="I287" s="305">
        <v>0</v>
      </c>
      <c r="J287" s="24"/>
      <c r="K287" s="24"/>
    </row>
    <row r="288" spans="1:11" ht="14.25" x14ac:dyDescent="0.2">
      <c r="A288" s="10">
        <v>42653</v>
      </c>
      <c r="B288" s="166">
        <v>0</v>
      </c>
      <c r="C288" s="167">
        <v>0</v>
      </c>
      <c r="D288" s="301"/>
      <c r="E288" s="305"/>
      <c r="F288" s="310"/>
      <c r="G288" s="167"/>
      <c r="H288" s="319"/>
      <c r="I288" s="305">
        <v>0</v>
      </c>
      <c r="J288" s="24"/>
      <c r="K288" s="24"/>
    </row>
    <row r="289" spans="1:11" ht="14.25" x14ac:dyDescent="0.2">
      <c r="A289" s="10">
        <v>42654</v>
      </c>
      <c r="B289" s="166">
        <v>0</v>
      </c>
      <c r="C289" s="167">
        <v>0</v>
      </c>
      <c r="D289" s="301"/>
      <c r="E289" s="305"/>
      <c r="F289" s="310"/>
      <c r="G289" s="167"/>
      <c r="H289" s="319"/>
      <c r="I289" s="305">
        <v>0</v>
      </c>
      <c r="J289" s="24"/>
      <c r="K289" s="24"/>
    </row>
    <row r="290" spans="1:11" ht="14.25" x14ac:dyDescent="0.2">
      <c r="A290" s="10">
        <v>42655</v>
      </c>
      <c r="B290" s="166">
        <v>0</v>
      </c>
      <c r="C290" s="167">
        <v>0</v>
      </c>
      <c r="D290" s="301"/>
      <c r="E290" s="305"/>
      <c r="F290" s="310"/>
      <c r="G290" s="167"/>
      <c r="H290" s="319"/>
      <c r="I290" s="305">
        <v>0</v>
      </c>
      <c r="J290" s="24"/>
      <c r="K290" s="24"/>
    </row>
    <row r="291" spans="1:11" ht="14.25" x14ac:dyDescent="0.2">
      <c r="A291" s="10">
        <v>42656</v>
      </c>
      <c r="B291" s="166">
        <v>0</v>
      </c>
      <c r="C291" s="167">
        <v>0</v>
      </c>
      <c r="D291" s="301"/>
      <c r="E291" s="305"/>
      <c r="F291" s="310"/>
      <c r="G291" s="167"/>
      <c r="H291" s="319"/>
      <c r="I291" s="305">
        <v>0</v>
      </c>
      <c r="J291" s="24"/>
      <c r="K291" s="24"/>
    </row>
    <row r="292" spans="1:11" ht="14.25" x14ac:dyDescent="0.2">
      <c r="A292" s="10">
        <v>42657</v>
      </c>
      <c r="B292" s="166">
        <v>0</v>
      </c>
      <c r="C292" s="167">
        <v>0</v>
      </c>
      <c r="D292" s="301"/>
      <c r="E292" s="305"/>
      <c r="F292" s="310"/>
      <c r="G292" s="167"/>
      <c r="H292" s="319"/>
      <c r="I292" s="305">
        <v>0</v>
      </c>
      <c r="J292" s="24"/>
      <c r="K292" s="24"/>
    </row>
    <row r="293" spans="1:11" ht="14.25" x14ac:dyDescent="0.2">
      <c r="A293" s="10">
        <v>42658</v>
      </c>
      <c r="B293" s="166">
        <v>0</v>
      </c>
      <c r="C293" s="167">
        <v>0</v>
      </c>
      <c r="D293" s="301"/>
      <c r="E293" s="305"/>
      <c r="F293" s="310"/>
      <c r="G293" s="167"/>
      <c r="H293" s="319"/>
      <c r="I293" s="305">
        <v>0</v>
      </c>
      <c r="J293" s="24"/>
      <c r="K293" s="24"/>
    </row>
    <row r="294" spans="1:11" ht="14.25" x14ac:dyDescent="0.2">
      <c r="A294" s="10">
        <v>42659</v>
      </c>
      <c r="B294" s="166">
        <v>0</v>
      </c>
      <c r="C294" s="167">
        <v>0</v>
      </c>
      <c r="D294" s="301"/>
      <c r="E294" s="305"/>
      <c r="F294" s="310"/>
      <c r="G294" s="167"/>
      <c r="H294" s="319"/>
      <c r="I294" s="305">
        <v>0</v>
      </c>
      <c r="J294" s="24"/>
      <c r="K294" s="24"/>
    </row>
    <row r="295" spans="1:11" ht="14.25" x14ac:dyDescent="0.2">
      <c r="A295" s="10">
        <v>42660</v>
      </c>
      <c r="B295" s="166">
        <v>0</v>
      </c>
      <c r="C295" s="167">
        <v>0</v>
      </c>
      <c r="D295" s="301"/>
      <c r="E295" s="305"/>
      <c r="F295" s="310"/>
      <c r="G295" s="167"/>
      <c r="H295" s="319"/>
      <c r="I295" s="305">
        <v>0</v>
      </c>
      <c r="J295" s="24"/>
      <c r="K295" s="24"/>
    </row>
    <row r="296" spans="1:11" ht="14.25" x14ac:dyDescent="0.2">
      <c r="A296" s="10">
        <v>42661</v>
      </c>
      <c r="B296" s="166">
        <v>0</v>
      </c>
      <c r="C296" s="167">
        <v>0</v>
      </c>
      <c r="D296" s="301"/>
      <c r="E296" s="305"/>
      <c r="F296" s="310"/>
      <c r="G296" s="167"/>
      <c r="H296" s="319"/>
      <c r="I296" s="305">
        <v>0</v>
      </c>
      <c r="J296" s="24"/>
      <c r="K296" s="24"/>
    </row>
    <row r="297" spans="1:11" ht="14.25" x14ac:dyDescent="0.2">
      <c r="A297" s="10">
        <v>42662</v>
      </c>
      <c r="B297" s="166">
        <v>0</v>
      </c>
      <c r="C297" s="167">
        <v>0</v>
      </c>
      <c r="D297" s="301"/>
      <c r="E297" s="305"/>
      <c r="F297" s="310"/>
      <c r="G297" s="167"/>
      <c r="H297" s="319"/>
      <c r="I297" s="305">
        <v>0</v>
      </c>
      <c r="J297" s="24"/>
      <c r="K297" s="24"/>
    </row>
    <row r="298" spans="1:11" ht="14.25" x14ac:dyDescent="0.2">
      <c r="A298" s="10">
        <v>42663</v>
      </c>
      <c r="B298" s="166">
        <v>0</v>
      </c>
      <c r="C298" s="167">
        <v>0</v>
      </c>
      <c r="D298" s="301"/>
      <c r="E298" s="305"/>
      <c r="F298" s="310"/>
      <c r="G298" s="167"/>
      <c r="H298" s="319"/>
      <c r="I298" s="305">
        <v>0</v>
      </c>
      <c r="J298" s="24"/>
      <c r="K298" s="24"/>
    </row>
    <row r="299" spans="1:11" ht="14.25" x14ac:dyDescent="0.2">
      <c r="A299" s="10">
        <v>42664</v>
      </c>
      <c r="B299" s="166">
        <v>0</v>
      </c>
      <c r="C299" s="167">
        <v>0</v>
      </c>
      <c r="D299" s="301"/>
      <c r="E299" s="305"/>
      <c r="F299" s="310"/>
      <c r="G299" s="167"/>
      <c r="H299" s="319"/>
      <c r="I299" s="305">
        <v>0</v>
      </c>
      <c r="J299" s="24"/>
      <c r="K299" s="24"/>
    </row>
    <row r="300" spans="1:11" ht="14.25" x14ac:dyDescent="0.2">
      <c r="A300" s="10">
        <v>42665</v>
      </c>
      <c r="B300" s="166">
        <v>0</v>
      </c>
      <c r="C300" s="167">
        <v>0</v>
      </c>
      <c r="D300" s="301"/>
      <c r="E300" s="305"/>
      <c r="F300" s="310"/>
      <c r="G300" s="167"/>
      <c r="H300" s="319"/>
      <c r="I300" s="305">
        <v>0</v>
      </c>
      <c r="J300" s="24"/>
      <c r="K300" s="24"/>
    </row>
    <row r="301" spans="1:11" ht="14.25" x14ac:dyDescent="0.2">
      <c r="A301" s="10">
        <v>42666</v>
      </c>
      <c r="B301" s="166">
        <v>0</v>
      </c>
      <c r="C301" s="167">
        <v>0</v>
      </c>
      <c r="D301" s="301"/>
      <c r="E301" s="305"/>
      <c r="F301" s="310"/>
      <c r="G301" s="167"/>
      <c r="H301" s="319"/>
      <c r="I301" s="305">
        <v>0</v>
      </c>
      <c r="J301" s="24"/>
      <c r="K301" s="24"/>
    </row>
    <row r="302" spans="1:11" ht="14.25" x14ac:dyDescent="0.2">
      <c r="A302" s="10">
        <v>42667</v>
      </c>
      <c r="B302" s="166">
        <v>0</v>
      </c>
      <c r="C302" s="167">
        <v>0</v>
      </c>
      <c r="D302" s="301"/>
      <c r="E302" s="305"/>
      <c r="F302" s="310"/>
      <c r="G302" s="167"/>
      <c r="H302" s="319"/>
      <c r="I302" s="305">
        <v>0</v>
      </c>
      <c r="J302" s="24"/>
      <c r="K302" s="24"/>
    </row>
    <row r="303" spans="1:11" ht="14.25" x14ac:dyDescent="0.2">
      <c r="A303" s="10">
        <v>42668</v>
      </c>
      <c r="B303" s="166">
        <v>0</v>
      </c>
      <c r="C303" s="167">
        <v>0</v>
      </c>
      <c r="D303" s="301"/>
      <c r="E303" s="305"/>
      <c r="F303" s="310"/>
      <c r="G303" s="167"/>
      <c r="H303" s="319"/>
      <c r="I303" s="305">
        <v>0</v>
      </c>
      <c r="J303" s="24"/>
      <c r="K303" s="24"/>
    </row>
    <row r="304" spans="1:11" ht="14.25" x14ac:dyDescent="0.2">
      <c r="A304" s="10">
        <v>42669</v>
      </c>
      <c r="B304" s="166">
        <v>0</v>
      </c>
      <c r="C304" s="167">
        <v>0</v>
      </c>
      <c r="D304" s="301"/>
      <c r="E304" s="305"/>
      <c r="F304" s="310"/>
      <c r="G304" s="167"/>
      <c r="H304" s="319"/>
      <c r="I304" s="305">
        <v>0</v>
      </c>
      <c r="J304" s="24"/>
      <c r="K304" s="24"/>
    </row>
    <row r="305" spans="1:12" ht="14.25" x14ac:dyDescent="0.2">
      <c r="A305" s="10">
        <v>42670</v>
      </c>
      <c r="B305" s="166">
        <v>0</v>
      </c>
      <c r="C305" s="167">
        <v>0</v>
      </c>
      <c r="D305" s="301"/>
      <c r="E305" s="305"/>
      <c r="F305" s="310"/>
      <c r="G305" s="167"/>
      <c r="H305" s="319"/>
      <c r="I305" s="305">
        <v>0</v>
      </c>
      <c r="J305" s="24"/>
      <c r="K305" s="24"/>
    </row>
    <row r="306" spans="1:12" ht="14.25" x14ac:dyDescent="0.2">
      <c r="A306" s="10">
        <v>42671</v>
      </c>
      <c r="B306" s="166">
        <v>14.691182391666155</v>
      </c>
      <c r="C306" s="167">
        <v>29.139960273869818</v>
      </c>
      <c r="D306" s="301"/>
      <c r="E306" s="305"/>
      <c r="F306" s="310"/>
      <c r="G306" s="167"/>
      <c r="H306" s="319">
        <v>8760</v>
      </c>
      <c r="I306" s="305">
        <v>256.71085785341444</v>
      </c>
      <c r="J306" s="24"/>
      <c r="K306" s="24"/>
    </row>
    <row r="307" spans="1:12" ht="14.25" x14ac:dyDescent="0.2">
      <c r="A307" s="10">
        <v>42672</v>
      </c>
      <c r="B307" s="166">
        <v>12.007794608332871</v>
      </c>
      <c r="C307" s="167">
        <v>23.817460605628249</v>
      </c>
      <c r="D307" s="301"/>
      <c r="E307" s="305"/>
      <c r="F307" s="310"/>
      <c r="G307" s="167"/>
      <c r="H307" s="319">
        <v>8760</v>
      </c>
      <c r="I307" s="305">
        <v>209.82186271006745</v>
      </c>
      <c r="J307" s="24"/>
      <c r="K307" s="24"/>
    </row>
    <row r="308" spans="1:12" ht="14.25" x14ac:dyDescent="0.2">
      <c r="A308" s="10">
        <v>42673</v>
      </c>
      <c r="B308" s="166">
        <v>1.313255199999827</v>
      </c>
      <c r="C308" s="167">
        <v>2.6048416891996569</v>
      </c>
      <c r="D308" s="301"/>
      <c r="E308" s="305"/>
      <c r="F308" s="310"/>
      <c r="G308" s="167"/>
      <c r="H308" s="319">
        <v>8760</v>
      </c>
      <c r="I308" s="305">
        <v>22.94756541608621</v>
      </c>
      <c r="J308" s="24"/>
      <c r="K308" s="24"/>
    </row>
    <row r="309" spans="1:12" ht="14.25" x14ac:dyDescent="0.2">
      <c r="A309" s="10">
        <v>42674</v>
      </c>
      <c r="B309" s="166">
        <v>0.28613129999987291</v>
      </c>
      <c r="C309" s="167">
        <v>0.56754143354974795</v>
      </c>
      <c r="D309" s="301"/>
      <c r="E309" s="305"/>
      <c r="F309" s="310"/>
      <c r="G309" s="167"/>
      <c r="H309" s="319">
        <v>8760</v>
      </c>
      <c r="I309" s="305">
        <v>4.9998025702374829</v>
      </c>
      <c r="J309" s="24"/>
      <c r="K309" s="24"/>
    </row>
    <row r="310" spans="1:12" ht="14.25" x14ac:dyDescent="0.2">
      <c r="A310" s="10">
        <v>42675</v>
      </c>
      <c r="B310" s="166">
        <v>9.1318499999959446E-3</v>
      </c>
      <c r="C310" s="167">
        <v>1.8113024474991957E-2</v>
      </c>
      <c r="D310" s="301"/>
      <c r="E310" s="305"/>
      <c r="F310" s="310"/>
      <c r="G310" s="167"/>
      <c r="H310" s="319">
        <v>8760</v>
      </c>
      <c r="I310" s="305">
        <v>0.1595681671352388</v>
      </c>
      <c r="J310" s="24"/>
      <c r="K310" s="24"/>
      <c r="L310" s="87"/>
    </row>
    <row r="311" spans="1:12" ht="14.25" x14ac:dyDescent="0.2">
      <c r="A311" s="10">
        <v>42676</v>
      </c>
      <c r="B311" s="166">
        <v>0</v>
      </c>
      <c r="C311" s="167">
        <v>0</v>
      </c>
      <c r="D311" s="301"/>
      <c r="E311" s="305"/>
      <c r="F311" s="310"/>
      <c r="G311" s="167"/>
      <c r="H311" s="319"/>
      <c r="I311" s="305">
        <v>0</v>
      </c>
      <c r="J311" s="24"/>
      <c r="K311" s="24"/>
      <c r="L311" s="87"/>
    </row>
    <row r="312" spans="1:12" ht="14.25" x14ac:dyDescent="0.2">
      <c r="A312" s="10">
        <v>42677</v>
      </c>
      <c r="B312" s="166">
        <v>0</v>
      </c>
      <c r="C312" s="167">
        <v>0</v>
      </c>
      <c r="D312" s="301"/>
      <c r="E312" s="305"/>
      <c r="F312" s="310"/>
      <c r="G312" s="167"/>
      <c r="H312" s="319"/>
      <c r="I312" s="305">
        <v>0</v>
      </c>
      <c r="J312" s="24"/>
      <c r="K312" s="24"/>
      <c r="L312" s="87"/>
    </row>
    <row r="313" spans="1:12" ht="14.25" x14ac:dyDescent="0.2">
      <c r="A313" s="10">
        <v>42678</v>
      </c>
      <c r="B313" s="166">
        <v>0</v>
      </c>
      <c r="C313" s="167">
        <v>0</v>
      </c>
      <c r="D313" s="301"/>
      <c r="E313" s="305"/>
      <c r="F313" s="310"/>
      <c r="G313" s="167"/>
      <c r="H313" s="319"/>
      <c r="I313" s="305">
        <v>0</v>
      </c>
      <c r="J313" s="24"/>
      <c r="K313" s="24"/>
      <c r="L313" s="87"/>
    </row>
    <row r="314" spans="1:12" ht="14.25" x14ac:dyDescent="0.2">
      <c r="A314" s="10">
        <v>42679</v>
      </c>
      <c r="B314" s="166">
        <v>0</v>
      </c>
      <c r="C314" s="167">
        <v>0</v>
      </c>
      <c r="D314" s="301"/>
      <c r="E314" s="305"/>
      <c r="F314" s="310"/>
      <c r="G314" s="167"/>
      <c r="H314" s="319"/>
      <c r="I314" s="305">
        <v>0</v>
      </c>
      <c r="J314" s="24"/>
      <c r="K314" s="24"/>
      <c r="L314" s="87"/>
    </row>
    <row r="315" spans="1:12" ht="14.25" x14ac:dyDescent="0.2">
      <c r="A315" s="10">
        <v>42680</v>
      </c>
      <c r="B315" s="166">
        <v>0</v>
      </c>
      <c r="C315" s="167">
        <v>0</v>
      </c>
      <c r="D315" s="301"/>
      <c r="E315" s="305"/>
      <c r="F315" s="310"/>
      <c r="G315" s="167"/>
      <c r="H315" s="319"/>
      <c r="I315" s="305">
        <v>0</v>
      </c>
      <c r="J315" s="24"/>
      <c r="K315" s="24"/>
      <c r="L315" s="87"/>
    </row>
    <row r="316" spans="1:12" ht="14.25" x14ac:dyDescent="0.2">
      <c r="A316" s="10">
        <v>42681</v>
      </c>
      <c r="B316" s="166">
        <v>0.164373299999927</v>
      </c>
      <c r="C316" s="167">
        <v>0.3260344405498552</v>
      </c>
      <c r="D316" s="301"/>
      <c r="E316" s="305"/>
      <c r="F316" s="310"/>
      <c r="G316" s="167"/>
      <c r="H316" s="319">
        <v>9010</v>
      </c>
      <c r="I316" s="305">
        <v>2.9541969573051401</v>
      </c>
      <c r="J316" s="24"/>
      <c r="K316" s="24"/>
      <c r="L316" s="87"/>
    </row>
    <row r="317" spans="1:12" ht="14.25" x14ac:dyDescent="0.2">
      <c r="A317" s="10">
        <v>42682</v>
      </c>
      <c r="B317" s="166">
        <v>0.3259159583332038</v>
      </c>
      <c r="C317" s="167">
        <v>0.64645430335390974</v>
      </c>
      <c r="D317" s="301"/>
      <c r="E317" s="305"/>
      <c r="F317" s="310"/>
      <c r="G317" s="167"/>
      <c r="H317" s="319">
        <v>9010</v>
      </c>
      <c r="I317" s="305">
        <v>5.8575202447451451</v>
      </c>
      <c r="J317" s="24"/>
      <c r="K317" s="24"/>
      <c r="L317" s="87"/>
    </row>
    <row r="318" spans="1:12" ht="14.25" x14ac:dyDescent="0.2">
      <c r="A318" s="10">
        <v>42683</v>
      </c>
      <c r="B318" s="166">
        <v>0.29221919999987023</v>
      </c>
      <c r="C318" s="167">
        <v>0.57961678319974264</v>
      </c>
      <c r="D318" s="301">
        <v>9.6699999999999998E-3</v>
      </c>
      <c r="E318" s="305">
        <v>17.899999999999999</v>
      </c>
      <c r="F318" s="310">
        <v>9010</v>
      </c>
      <c r="G318" s="167">
        <v>8340</v>
      </c>
      <c r="H318" s="319">
        <v>9010</v>
      </c>
      <c r="I318" s="305">
        <v>5.2519057018758053</v>
      </c>
      <c r="J318" s="24"/>
      <c r="K318" s="24"/>
      <c r="L318" s="87"/>
    </row>
    <row r="319" spans="1:12" ht="14.25" x14ac:dyDescent="0.2">
      <c r="A319" s="10">
        <v>42684</v>
      </c>
      <c r="B319" s="166">
        <v>0.29221919999987023</v>
      </c>
      <c r="C319" s="167">
        <v>0.57961678319974264</v>
      </c>
      <c r="D319" s="301"/>
      <c r="E319" s="305"/>
      <c r="F319" s="310"/>
      <c r="G319" s="167"/>
      <c r="H319" s="319">
        <v>9460</v>
      </c>
      <c r="I319" s="305">
        <v>5.5142095382624987</v>
      </c>
      <c r="J319" s="24"/>
      <c r="K319" s="24"/>
      <c r="L319" s="87"/>
    </row>
    <row r="320" spans="1:12" ht="14.25" x14ac:dyDescent="0.2">
      <c r="A320" s="10">
        <v>42685</v>
      </c>
      <c r="B320" s="166">
        <v>0.27699944999987697</v>
      </c>
      <c r="C320" s="167">
        <v>0.54942840907475599</v>
      </c>
      <c r="D320" s="301"/>
      <c r="E320" s="305"/>
      <c r="F320" s="310"/>
      <c r="G320" s="167"/>
      <c r="H320" s="319">
        <v>9460</v>
      </c>
      <c r="I320" s="305">
        <v>5.2270111248113258</v>
      </c>
      <c r="J320" s="24"/>
      <c r="K320" s="24"/>
      <c r="L320" s="87"/>
    </row>
    <row r="321" spans="1:12" ht="14.25" x14ac:dyDescent="0.2">
      <c r="A321" s="10">
        <v>42686</v>
      </c>
      <c r="B321" s="166">
        <v>0.28613129999987291</v>
      </c>
      <c r="C321" s="167">
        <v>0.56754143354974795</v>
      </c>
      <c r="D321" s="301"/>
      <c r="E321" s="305"/>
      <c r="F321" s="310"/>
      <c r="G321" s="167"/>
      <c r="H321" s="319">
        <v>9460</v>
      </c>
      <c r="I321" s="305">
        <v>5.3993301728820295</v>
      </c>
      <c r="J321" s="24"/>
      <c r="K321" s="24"/>
      <c r="L321" s="87"/>
    </row>
    <row r="322" spans="1:12" ht="14.25" x14ac:dyDescent="0.2">
      <c r="A322" s="10">
        <v>42687</v>
      </c>
      <c r="B322" s="166">
        <v>8.2186649999963501E-2</v>
      </c>
      <c r="C322" s="167">
        <v>0.1630172202749276</v>
      </c>
      <c r="D322" s="301"/>
      <c r="E322" s="305"/>
      <c r="F322" s="310"/>
      <c r="G322" s="167"/>
      <c r="H322" s="319">
        <v>9460</v>
      </c>
      <c r="I322" s="305">
        <v>1.5508714326363278</v>
      </c>
      <c r="J322" s="24"/>
      <c r="K322" s="24"/>
      <c r="L322" s="87"/>
    </row>
    <row r="323" spans="1:12" ht="14.25" x14ac:dyDescent="0.2">
      <c r="A323" s="10">
        <v>42688</v>
      </c>
      <c r="B323" s="166">
        <v>0</v>
      </c>
      <c r="C323" s="167">
        <v>0</v>
      </c>
      <c r="D323" s="301"/>
      <c r="E323" s="305"/>
      <c r="F323" s="310"/>
      <c r="G323" s="167"/>
      <c r="H323" s="319"/>
      <c r="I323" s="305">
        <v>0</v>
      </c>
      <c r="J323" s="24"/>
      <c r="K323" s="24"/>
      <c r="L323" s="87"/>
    </row>
    <row r="324" spans="1:12" ht="14.25" x14ac:dyDescent="0.2">
      <c r="A324" s="10">
        <v>42689</v>
      </c>
      <c r="B324" s="166">
        <v>0</v>
      </c>
      <c r="C324" s="167">
        <v>0</v>
      </c>
      <c r="D324" s="301"/>
      <c r="E324" s="305"/>
      <c r="F324" s="310"/>
      <c r="G324" s="167"/>
      <c r="H324" s="319"/>
      <c r="I324" s="305">
        <v>0</v>
      </c>
      <c r="J324" s="24"/>
      <c r="K324" s="24"/>
      <c r="L324" s="87"/>
    </row>
    <row r="325" spans="1:12" ht="14.25" x14ac:dyDescent="0.2">
      <c r="A325" s="10">
        <v>42690</v>
      </c>
      <c r="B325" s="166">
        <v>0</v>
      </c>
      <c r="C325" s="167">
        <v>0</v>
      </c>
      <c r="D325" s="301"/>
      <c r="E325" s="305"/>
      <c r="F325" s="310"/>
      <c r="G325" s="167"/>
      <c r="H325" s="319"/>
      <c r="I325" s="305">
        <v>0</v>
      </c>
      <c r="J325" s="24"/>
      <c r="K325" s="24"/>
      <c r="L325" s="87"/>
    </row>
    <row r="326" spans="1:12" ht="14.25" x14ac:dyDescent="0.2">
      <c r="A326" s="10">
        <v>42691</v>
      </c>
      <c r="B326" s="166">
        <v>0</v>
      </c>
      <c r="C326" s="167">
        <v>0</v>
      </c>
      <c r="D326" s="301"/>
      <c r="E326" s="305"/>
      <c r="F326" s="310"/>
      <c r="G326" s="167"/>
      <c r="H326" s="319"/>
      <c r="I326" s="305">
        <v>0</v>
      </c>
      <c r="J326" s="24"/>
      <c r="K326" s="24"/>
      <c r="L326" s="87"/>
    </row>
    <row r="327" spans="1:12" ht="14.25" x14ac:dyDescent="0.2">
      <c r="A327" s="10">
        <v>42692</v>
      </c>
      <c r="B327" s="166">
        <v>0</v>
      </c>
      <c r="C327" s="167">
        <v>0</v>
      </c>
      <c r="D327" s="301"/>
      <c r="E327" s="305"/>
      <c r="F327" s="310"/>
      <c r="G327" s="167"/>
      <c r="H327" s="319"/>
      <c r="I327" s="305">
        <v>0</v>
      </c>
      <c r="J327" s="24"/>
      <c r="K327" s="24"/>
      <c r="L327" s="87"/>
    </row>
    <row r="328" spans="1:12" ht="14.25" x14ac:dyDescent="0.2">
      <c r="A328" s="10">
        <v>42693</v>
      </c>
      <c r="B328" s="166">
        <v>0</v>
      </c>
      <c r="C328" s="167">
        <v>0</v>
      </c>
      <c r="D328" s="301"/>
      <c r="E328" s="305"/>
      <c r="F328" s="310"/>
      <c r="G328" s="167"/>
      <c r="H328" s="319"/>
      <c r="I328" s="305">
        <v>0</v>
      </c>
      <c r="J328" s="24"/>
      <c r="K328" s="24"/>
      <c r="L328" s="87"/>
    </row>
    <row r="329" spans="1:12" ht="14.25" x14ac:dyDescent="0.2">
      <c r="A329" s="10">
        <v>42694</v>
      </c>
      <c r="B329" s="166">
        <v>0</v>
      </c>
      <c r="C329" s="167">
        <v>0</v>
      </c>
      <c r="D329" s="301"/>
      <c r="E329" s="305"/>
      <c r="F329" s="310"/>
      <c r="G329" s="167"/>
      <c r="H329" s="319"/>
      <c r="I329" s="305">
        <v>0</v>
      </c>
      <c r="J329" s="24"/>
      <c r="K329" s="24"/>
      <c r="L329" s="87"/>
    </row>
    <row r="330" spans="1:12" ht="14.25" x14ac:dyDescent="0.2">
      <c r="A330" s="10">
        <v>42695</v>
      </c>
      <c r="B330" s="166">
        <v>20.389041316665928</v>
      </c>
      <c r="C330" s="167">
        <v>40.441663451606871</v>
      </c>
      <c r="D330" s="301"/>
      <c r="E330" s="305"/>
      <c r="F330" s="310"/>
      <c r="G330" s="167"/>
      <c r="H330" s="319">
        <v>8970</v>
      </c>
      <c r="I330" s="305">
        <v>364.81495250268443</v>
      </c>
      <c r="J330" s="24"/>
      <c r="K330" s="24"/>
      <c r="L330" s="87"/>
    </row>
    <row r="331" spans="1:12" ht="14.25" x14ac:dyDescent="0.2">
      <c r="A331" s="10">
        <v>42696</v>
      </c>
      <c r="B331" s="166">
        <v>14.626890808332769</v>
      </c>
      <c r="C331" s="167">
        <v>29.012437918328047</v>
      </c>
      <c r="D331" s="301"/>
      <c r="E331" s="305"/>
      <c r="F331" s="310"/>
      <c r="G331" s="167"/>
      <c r="H331" s="319">
        <v>8970</v>
      </c>
      <c r="I331" s="305">
        <v>261.71453540300365</v>
      </c>
      <c r="J331" s="24"/>
      <c r="K331" s="24"/>
      <c r="L331" s="87"/>
    </row>
    <row r="332" spans="1:12" ht="14.25" x14ac:dyDescent="0.2">
      <c r="A332" s="10">
        <v>42697</v>
      </c>
      <c r="B332" s="166">
        <v>2.6171437916664502</v>
      </c>
      <c r="C332" s="167">
        <v>5.1911047107704036</v>
      </c>
      <c r="D332" s="301">
        <v>1.3899999999999999E-2</v>
      </c>
      <c r="E332" s="305">
        <v>17.7</v>
      </c>
      <c r="F332" s="310">
        <v>8970</v>
      </c>
      <c r="G332" s="167">
        <v>8210</v>
      </c>
      <c r="H332" s="319">
        <v>8970</v>
      </c>
      <c r="I332" s="305">
        <v>46.827762679997271</v>
      </c>
      <c r="J332" s="24"/>
      <c r="K332" s="24"/>
      <c r="L332" s="87"/>
    </row>
    <row r="333" spans="1:12" ht="14.25" x14ac:dyDescent="0.2">
      <c r="A333" s="10">
        <v>42698</v>
      </c>
      <c r="B333" s="166">
        <v>1.5575911999998515</v>
      </c>
      <c r="C333" s="167">
        <v>3.0894821451997054</v>
      </c>
      <c r="D333" s="301"/>
      <c r="E333" s="305"/>
      <c r="F333" s="310"/>
      <c r="G333" s="167"/>
      <c r="H333" s="319">
        <v>8340</v>
      </c>
      <c r="I333" s="305">
        <v>25.912118241940412</v>
      </c>
      <c r="J333" s="24"/>
      <c r="K333" s="24"/>
      <c r="L333" s="87"/>
    </row>
    <row r="334" spans="1:12" ht="14.25" x14ac:dyDescent="0.2">
      <c r="A334" s="10">
        <v>42699</v>
      </c>
      <c r="B334" s="166">
        <v>1.5602935916665175</v>
      </c>
      <c r="C334" s="167">
        <v>3.0948423390705373</v>
      </c>
      <c r="D334" s="301"/>
      <c r="E334" s="305"/>
      <c r="F334" s="310"/>
      <c r="G334" s="167"/>
      <c r="H334" s="319">
        <v>8340</v>
      </c>
      <c r="I334" s="305">
        <v>25.957075283558705</v>
      </c>
      <c r="J334" s="24"/>
      <c r="K334" s="24"/>
      <c r="L334" s="87"/>
    </row>
    <row r="335" spans="1:12" ht="14.25" x14ac:dyDescent="0.2">
      <c r="A335" s="10">
        <v>42700</v>
      </c>
      <c r="B335" s="166">
        <v>11.157560358332878</v>
      </c>
      <c r="C335" s="167">
        <v>22.131020970753266</v>
      </c>
      <c r="D335" s="301"/>
      <c r="E335" s="305"/>
      <c r="F335" s="310"/>
      <c r="G335" s="167"/>
      <c r="H335" s="319">
        <v>8340</v>
      </c>
      <c r="I335" s="305">
        <v>185.61739646239408</v>
      </c>
      <c r="J335" s="24"/>
      <c r="K335" s="24"/>
      <c r="L335" s="87"/>
    </row>
    <row r="336" spans="1:12" ht="14.25" x14ac:dyDescent="0.2">
      <c r="A336" s="10">
        <v>42701</v>
      </c>
      <c r="B336" s="166">
        <v>36.540793999998684</v>
      </c>
      <c r="C336" s="167">
        <v>72.478664898997394</v>
      </c>
      <c r="D336" s="301"/>
      <c r="E336" s="305"/>
      <c r="F336" s="310"/>
      <c r="G336" s="167"/>
      <c r="H336" s="319">
        <v>8340</v>
      </c>
      <c r="I336" s="305">
        <v>607.89337714699661</v>
      </c>
      <c r="J336" s="24"/>
      <c r="K336" s="24"/>
      <c r="L336" s="87"/>
    </row>
    <row r="337" spans="1:12" ht="14.25" x14ac:dyDescent="0.2">
      <c r="A337" s="10">
        <v>42702</v>
      </c>
      <c r="B337" s="166">
        <v>16.009327824999392</v>
      </c>
      <c r="C337" s="167">
        <v>31.754501740886294</v>
      </c>
      <c r="D337" s="301"/>
      <c r="E337" s="305"/>
      <c r="F337" s="310"/>
      <c r="G337" s="167"/>
      <c r="H337" s="319">
        <v>8340</v>
      </c>
      <c r="I337" s="305">
        <v>266.3314967209692</v>
      </c>
      <c r="J337" s="24"/>
      <c r="K337" s="24"/>
      <c r="L337" s="87"/>
    </row>
    <row r="338" spans="1:12" ht="14.25" x14ac:dyDescent="0.2">
      <c r="A338" s="10">
        <v>42703</v>
      </c>
      <c r="B338" s="166">
        <v>1.5990995583331478</v>
      </c>
      <c r="C338" s="167">
        <v>3.1718139739537987</v>
      </c>
      <c r="D338" s="301"/>
      <c r="E338" s="305"/>
      <c r="F338" s="310"/>
      <c r="G338" s="167"/>
      <c r="H338" s="319">
        <v>8340</v>
      </c>
      <c r="I338" s="305">
        <v>26.602652118326791</v>
      </c>
      <c r="J338" s="24"/>
      <c r="K338" s="24"/>
      <c r="L338" s="87"/>
    </row>
    <row r="339" spans="1:12" ht="14.25" x14ac:dyDescent="0.2">
      <c r="A339" s="10">
        <v>42704</v>
      </c>
      <c r="B339" s="166">
        <v>0.60899142499986503</v>
      </c>
      <c r="C339" s="167">
        <v>1.2079344914872323</v>
      </c>
      <c r="D339" s="301">
        <v>1.7100000000000001E-2</v>
      </c>
      <c r="E339" s="305">
        <v>15.6</v>
      </c>
      <c r="F339" s="310">
        <v>8340</v>
      </c>
      <c r="G339" s="167">
        <v>8050</v>
      </c>
      <c r="H339" s="319">
        <v>8340</v>
      </c>
      <c r="I339" s="305">
        <v>10.131193481913476</v>
      </c>
      <c r="J339" s="24"/>
      <c r="K339" s="24"/>
      <c r="L339" s="87"/>
    </row>
    <row r="340" spans="1:12" ht="14.25" x14ac:dyDescent="0.2">
      <c r="A340" s="10">
        <v>42705</v>
      </c>
      <c r="B340" s="166">
        <v>0.3785163416665745</v>
      </c>
      <c r="C340" s="166">
        <v>0.75078716369565057</v>
      </c>
      <c r="D340" s="301"/>
      <c r="E340" s="305"/>
      <c r="F340" s="310"/>
      <c r="G340" s="167"/>
      <c r="H340" s="319">
        <v>8580</v>
      </c>
      <c r="I340" s="305">
        <v>6.4782141913818014</v>
      </c>
      <c r="J340" s="24"/>
      <c r="K340" s="24"/>
      <c r="L340" s="87"/>
    </row>
    <row r="341" spans="1:12" ht="14.25" x14ac:dyDescent="0.2">
      <c r="A341" s="10">
        <v>42706</v>
      </c>
      <c r="B341" s="166">
        <v>2.9535716666655887E-2</v>
      </c>
      <c r="C341" s="166">
        <v>5.8584094008311952E-2</v>
      </c>
      <c r="D341" s="301"/>
      <c r="E341" s="305"/>
      <c r="F341" s="310"/>
      <c r="G341" s="167"/>
      <c r="H341" s="319">
        <v>8580</v>
      </c>
      <c r="I341" s="305">
        <v>0.50549653423182339</v>
      </c>
      <c r="J341" s="24"/>
      <c r="K341" s="24"/>
      <c r="L341" s="87"/>
    </row>
    <row r="342" spans="1:12" ht="14.25" x14ac:dyDescent="0.2">
      <c r="A342" s="10">
        <v>42707</v>
      </c>
      <c r="B342" s="166">
        <v>0</v>
      </c>
      <c r="C342" s="166">
        <v>0</v>
      </c>
      <c r="D342" s="301"/>
      <c r="E342" s="305"/>
      <c r="F342" s="310"/>
      <c r="G342" s="167"/>
      <c r="H342" s="319"/>
      <c r="I342" s="305">
        <v>0</v>
      </c>
      <c r="J342" s="24"/>
      <c r="K342" s="24"/>
      <c r="L342" s="87"/>
    </row>
    <row r="343" spans="1:12" ht="14.25" x14ac:dyDescent="0.2">
      <c r="A343" s="10">
        <v>42708</v>
      </c>
      <c r="B343" s="166">
        <v>0</v>
      </c>
      <c r="C343" s="166">
        <v>0</v>
      </c>
      <c r="D343" s="301"/>
      <c r="E343" s="305"/>
      <c r="F343" s="310"/>
      <c r="G343" s="167"/>
      <c r="H343" s="319"/>
      <c r="I343" s="305">
        <v>0</v>
      </c>
      <c r="J343" s="24"/>
      <c r="K343" s="24"/>
      <c r="L343" s="87"/>
    </row>
    <row r="344" spans="1:12" ht="14.25" x14ac:dyDescent="0.2">
      <c r="A344" s="10">
        <v>42709</v>
      </c>
      <c r="B344" s="166">
        <v>0</v>
      </c>
      <c r="C344" s="166">
        <v>0</v>
      </c>
      <c r="D344" s="301"/>
      <c r="E344" s="305"/>
      <c r="F344" s="310"/>
      <c r="G344" s="167"/>
      <c r="H344" s="319"/>
      <c r="I344" s="305">
        <v>0</v>
      </c>
      <c r="J344" s="24"/>
      <c r="K344" s="24"/>
      <c r="L344" s="87"/>
    </row>
    <row r="345" spans="1:12" ht="14.25" x14ac:dyDescent="0.2">
      <c r="A345" s="10">
        <v>42710</v>
      </c>
      <c r="B345" s="166">
        <v>0</v>
      </c>
      <c r="C345" s="166">
        <v>0</v>
      </c>
      <c r="D345" s="301"/>
      <c r="E345" s="305"/>
      <c r="F345" s="310"/>
      <c r="G345" s="167"/>
      <c r="H345" s="319"/>
      <c r="I345" s="305">
        <v>0</v>
      </c>
      <c r="J345" s="24"/>
      <c r="K345" s="24"/>
      <c r="L345" s="87"/>
    </row>
    <row r="346" spans="1:12" ht="14.25" x14ac:dyDescent="0.2">
      <c r="A346" s="10">
        <v>42711</v>
      </c>
      <c r="B346" s="166">
        <v>0</v>
      </c>
      <c r="C346" s="166">
        <v>0</v>
      </c>
      <c r="D346" s="301"/>
      <c r="E346" s="305"/>
      <c r="F346" s="310"/>
      <c r="G346" s="167"/>
      <c r="H346" s="319"/>
      <c r="I346" s="305">
        <v>0</v>
      </c>
      <c r="J346" s="24"/>
      <c r="K346" s="24"/>
      <c r="L346" s="87"/>
    </row>
    <row r="347" spans="1:12" ht="14.25" x14ac:dyDescent="0.2">
      <c r="A347" s="10">
        <v>42712</v>
      </c>
      <c r="B347" s="166">
        <v>3.2715426583331513</v>
      </c>
      <c r="C347" s="166">
        <v>6.4891048628038055</v>
      </c>
      <c r="D347" s="301"/>
      <c r="E347" s="305"/>
      <c r="F347" s="310"/>
      <c r="G347" s="167"/>
      <c r="H347" s="319">
        <v>8410</v>
      </c>
      <c r="I347" s="305">
        <v>54.882257181112379</v>
      </c>
      <c r="J347" s="24"/>
      <c r="K347" s="24"/>
      <c r="L347" s="87"/>
    </row>
    <row r="348" spans="1:12" ht="14.25" x14ac:dyDescent="0.2">
      <c r="A348" s="10">
        <v>42713</v>
      </c>
      <c r="B348" s="166">
        <v>1.6262779416664788</v>
      </c>
      <c r="C348" s="166">
        <v>3.2257222972954609</v>
      </c>
      <c r="D348" s="301"/>
      <c r="E348" s="305"/>
      <c r="F348" s="310"/>
      <c r="G348" s="167"/>
      <c r="H348" s="319">
        <v>8410</v>
      </c>
      <c r="I348" s="305">
        <v>27.281870837039467</v>
      </c>
      <c r="J348" s="24"/>
      <c r="K348" s="24"/>
      <c r="L348" s="87"/>
    </row>
    <row r="349" spans="1:12" ht="14.25" x14ac:dyDescent="0.2">
      <c r="A349" s="10">
        <v>42714</v>
      </c>
      <c r="B349" s="166">
        <v>0.67231471666652498</v>
      </c>
      <c r="C349" s="166">
        <v>1.3335362405080524</v>
      </c>
      <c r="D349" s="301"/>
      <c r="E349" s="305"/>
      <c r="F349" s="310"/>
      <c r="G349" s="167"/>
      <c r="H349" s="319">
        <v>8410</v>
      </c>
      <c r="I349" s="305">
        <v>11.278516907842647</v>
      </c>
      <c r="J349" s="24"/>
      <c r="K349" s="24"/>
      <c r="L349" s="87"/>
    </row>
    <row r="350" spans="1:12" ht="14.25" x14ac:dyDescent="0.2">
      <c r="A350" s="10">
        <v>42715</v>
      </c>
      <c r="B350" s="166">
        <v>0.54105679999987188</v>
      </c>
      <c r="C350" s="166">
        <v>1.0731861627997459</v>
      </c>
      <c r="D350" s="301"/>
      <c r="E350" s="305"/>
      <c r="F350" s="310"/>
      <c r="G350" s="167"/>
      <c r="H350" s="319">
        <v>8410</v>
      </c>
      <c r="I350" s="305">
        <v>9.0765799344068281</v>
      </c>
      <c r="J350" s="24"/>
      <c r="K350" s="24"/>
      <c r="L350" s="87"/>
    </row>
    <row r="351" spans="1:12" ht="14.25" x14ac:dyDescent="0.2">
      <c r="A351" s="10">
        <v>42716</v>
      </c>
      <c r="B351" s="166">
        <v>0.41516303333321675</v>
      </c>
      <c r="C351" s="166">
        <v>0.8234758766164354</v>
      </c>
      <c r="D351" s="301"/>
      <c r="E351" s="305"/>
      <c r="F351" s="310"/>
      <c r="G351" s="167"/>
      <c r="H351" s="319">
        <v>8410</v>
      </c>
      <c r="I351" s="305">
        <v>6.9646300681566897</v>
      </c>
      <c r="J351" s="24"/>
      <c r="K351" s="24"/>
      <c r="L351" s="87"/>
    </row>
    <row r="352" spans="1:12" ht="14.25" x14ac:dyDescent="0.2">
      <c r="A352" s="10">
        <v>42717</v>
      </c>
      <c r="B352" s="166">
        <v>3.0439499999986483E-3</v>
      </c>
      <c r="C352" s="166">
        <v>6.0376748249973194E-3</v>
      </c>
      <c r="D352" s="301"/>
      <c r="E352" s="305"/>
      <c r="F352" s="310"/>
      <c r="G352" s="167"/>
      <c r="H352" s="319">
        <v>8410</v>
      </c>
      <c r="I352" s="305">
        <v>5.1064242222502221E-2</v>
      </c>
      <c r="J352" s="24"/>
      <c r="K352" s="24"/>
      <c r="L352" s="87"/>
    </row>
    <row r="353" spans="1:12" ht="14.25" x14ac:dyDescent="0.2">
      <c r="A353" s="10">
        <v>42718</v>
      </c>
      <c r="B353" s="166">
        <v>6.4453541833331025</v>
      </c>
      <c r="C353" s="166">
        <v>12.784360022641209</v>
      </c>
      <c r="D353" s="301">
        <v>1.17E-2</v>
      </c>
      <c r="E353" s="305"/>
      <c r="F353" s="310">
        <v>8410</v>
      </c>
      <c r="G353" s="167"/>
      <c r="H353" s="319">
        <v>8410</v>
      </c>
      <c r="I353" s="305">
        <v>108.1250109981063</v>
      </c>
      <c r="J353" s="24"/>
      <c r="K353" s="24"/>
      <c r="L353" s="87"/>
    </row>
    <row r="354" spans="1:12" ht="14.25" x14ac:dyDescent="0.2">
      <c r="A354" s="10">
        <v>42719</v>
      </c>
      <c r="B354" s="166">
        <v>35.182819641665439</v>
      </c>
      <c r="C354" s="166">
        <v>69.785122759243407</v>
      </c>
      <c r="D354" s="301"/>
      <c r="E354" s="305"/>
      <c r="F354" s="310"/>
      <c r="G354" s="167">
        <v>7860</v>
      </c>
      <c r="H354" s="319">
        <v>8980</v>
      </c>
      <c r="I354" s="305">
        <v>630.21735685546537</v>
      </c>
      <c r="J354" s="24"/>
      <c r="K354" s="24"/>
      <c r="L354" s="87"/>
    </row>
    <row r="355" spans="1:12" ht="14.25" x14ac:dyDescent="0.2">
      <c r="A355" s="10">
        <v>42720</v>
      </c>
      <c r="B355" s="166">
        <v>67.047861749997708</v>
      </c>
      <c r="C355" s="166">
        <v>132.98943378112045</v>
      </c>
      <c r="D355" s="301"/>
      <c r="E355" s="305"/>
      <c r="F355" s="310"/>
      <c r="G355" s="167"/>
      <c r="H355" s="319">
        <v>8980</v>
      </c>
      <c r="I355" s="305">
        <v>1201.0045427073678</v>
      </c>
      <c r="J355" s="24"/>
      <c r="K355" s="24"/>
      <c r="L355" s="87"/>
    </row>
    <row r="356" spans="1:12" ht="14.25" x14ac:dyDescent="0.2">
      <c r="A356" s="10">
        <v>42721</v>
      </c>
      <c r="B356" s="166">
        <v>39.890886716665314</v>
      </c>
      <c r="C356" s="166">
        <v>79.123573802505646</v>
      </c>
      <c r="D356" s="301"/>
      <c r="E356" s="305"/>
      <c r="F356" s="310"/>
      <c r="G356" s="167"/>
      <c r="H356" s="319">
        <v>8980</v>
      </c>
      <c r="I356" s="305">
        <v>714.55129080744575</v>
      </c>
      <c r="J356" s="24"/>
      <c r="K356" s="24"/>
      <c r="L356" s="87"/>
    </row>
    <row r="357" spans="1:12" ht="14.25" x14ac:dyDescent="0.2">
      <c r="A357" s="10">
        <v>42722</v>
      </c>
      <c r="B357" s="166">
        <v>24.983883824999129</v>
      </c>
      <c r="C357" s="166">
        <v>49.555533566885771</v>
      </c>
      <c r="D357" s="301"/>
      <c r="E357" s="305"/>
      <c r="F357" s="310"/>
      <c r="G357" s="167"/>
      <c r="H357" s="319">
        <v>8980</v>
      </c>
      <c r="I357" s="305">
        <v>447.5274406241316</v>
      </c>
      <c r="J357" s="24"/>
      <c r="K357" s="24"/>
      <c r="L357" s="87"/>
    </row>
    <row r="358" spans="1:12" ht="14.25" x14ac:dyDescent="0.2">
      <c r="A358" s="10">
        <v>42723</v>
      </c>
      <c r="B358" s="166">
        <v>12.219417249999537</v>
      </c>
      <c r="C358" s="166">
        <v>24.237214115374083</v>
      </c>
      <c r="D358" s="301"/>
      <c r="E358" s="305"/>
      <c r="F358" s="310"/>
      <c r="G358" s="167"/>
      <c r="H358" s="319">
        <v>8980</v>
      </c>
      <c r="I358" s="305">
        <v>218.88208279045855</v>
      </c>
      <c r="J358" s="24"/>
      <c r="K358" s="24"/>
    </row>
    <row r="359" spans="1:12" ht="14.25" x14ac:dyDescent="0.2">
      <c r="A359" s="10">
        <v>42724</v>
      </c>
      <c r="B359" s="166">
        <v>0</v>
      </c>
      <c r="C359" s="166">
        <v>0</v>
      </c>
      <c r="D359" s="301"/>
      <c r="E359" s="305"/>
      <c r="F359" s="310"/>
      <c r="G359" s="167"/>
      <c r="H359" s="319"/>
      <c r="I359" s="305">
        <v>0</v>
      </c>
      <c r="J359" s="24"/>
      <c r="K359" s="24"/>
    </row>
    <row r="360" spans="1:12" ht="14.25" x14ac:dyDescent="0.2">
      <c r="A360" s="10">
        <v>42725</v>
      </c>
      <c r="B360" s="166">
        <v>0</v>
      </c>
      <c r="C360" s="166">
        <v>0</v>
      </c>
      <c r="D360" s="301">
        <v>3.3000000000000002E-2</v>
      </c>
      <c r="E360" s="305">
        <v>15.9</v>
      </c>
      <c r="F360" s="310">
        <v>8980</v>
      </c>
      <c r="G360" s="167"/>
      <c r="H360" s="319"/>
      <c r="I360" s="305">
        <v>0</v>
      </c>
      <c r="J360" s="24"/>
      <c r="K360" s="24"/>
    </row>
    <row r="361" spans="1:12" ht="14.25" x14ac:dyDescent="0.2">
      <c r="A361" s="10">
        <v>42726</v>
      </c>
      <c r="B361" s="166">
        <v>9.9952827833329874</v>
      </c>
      <c r="C361" s="166">
        <v>19.825643400740979</v>
      </c>
      <c r="D361" s="301"/>
      <c r="E361" s="305"/>
      <c r="F361" s="310"/>
      <c r="G361" s="167"/>
      <c r="H361" s="319">
        <v>8880</v>
      </c>
      <c r="I361" s="305">
        <v>177.04816609641583</v>
      </c>
      <c r="J361" s="24"/>
      <c r="K361" s="24"/>
    </row>
    <row r="362" spans="1:12" ht="14.25" x14ac:dyDescent="0.2">
      <c r="A362" s="10">
        <v>42727</v>
      </c>
      <c r="B362" s="166">
        <v>27.946824991665707</v>
      </c>
      <c r="C362" s="166">
        <v>55.432527370968934</v>
      </c>
      <c r="D362" s="301"/>
      <c r="E362" s="305"/>
      <c r="F362" s="310"/>
      <c r="G362" s="167"/>
      <c r="H362" s="319">
        <v>8880</v>
      </c>
      <c r="I362" s="305">
        <v>495.02692622589086</v>
      </c>
      <c r="J362" s="24"/>
      <c r="K362" s="24"/>
    </row>
    <row r="363" spans="1:12" ht="14.25" x14ac:dyDescent="0.2">
      <c r="A363" s="10">
        <v>42728</v>
      </c>
      <c r="B363" s="166">
        <v>29.472768024998945</v>
      </c>
      <c r="C363" s="166">
        <v>58.459235377585408</v>
      </c>
      <c r="D363" s="301"/>
      <c r="E363" s="305"/>
      <c r="F363" s="310"/>
      <c r="G363" s="167"/>
      <c r="H363" s="319">
        <v>8880</v>
      </c>
      <c r="I363" s="305">
        <v>522.05621809042418</v>
      </c>
      <c r="J363" s="24"/>
      <c r="K363" s="24"/>
    </row>
    <row r="364" spans="1:12" ht="14.25" x14ac:dyDescent="0.2">
      <c r="A364" s="10">
        <v>42729</v>
      </c>
      <c r="B364" s="166">
        <v>22.259860374999189</v>
      </c>
      <c r="C364" s="166">
        <v>44.152433053810888</v>
      </c>
      <c r="D364" s="301"/>
      <c r="E364" s="305"/>
      <c r="F364" s="310"/>
      <c r="G364" s="167"/>
      <c r="H364" s="319">
        <v>8880</v>
      </c>
      <c r="I364" s="305">
        <v>394.29274212507164</v>
      </c>
      <c r="J364" s="24"/>
      <c r="K364" s="24"/>
    </row>
    <row r="365" spans="1:12" ht="14.25" x14ac:dyDescent="0.2">
      <c r="A365" s="10">
        <v>42730</v>
      </c>
      <c r="B365" s="166">
        <v>17.048064449999348</v>
      </c>
      <c r="C365" s="166">
        <v>33.814835836573707</v>
      </c>
      <c r="D365" s="301"/>
      <c r="E365" s="305"/>
      <c r="F365" s="310"/>
      <c r="G365" s="167"/>
      <c r="H365" s="319">
        <v>8880</v>
      </c>
      <c r="I365" s="305">
        <v>301.97530292978934</v>
      </c>
      <c r="J365" s="24"/>
      <c r="K365" s="24"/>
    </row>
    <row r="366" spans="1:12" ht="14.25" x14ac:dyDescent="0.2">
      <c r="A366" s="10">
        <v>42731</v>
      </c>
      <c r="B366" s="166">
        <v>8.2894282499996628</v>
      </c>
      <c r="C366" s="166">
        <v>16.44208093387433</v>
      </c>
      <c r="D366" s="301"/>
      <c r="E366" s="305"/>
      <c r="F366" s="310"/>
      <c r="G366" s="167"/>
      <c r="H366" s="319">
        <v>8880</v>
      </c>
      <c r="I366" s="305">
        <v>146.83207083420533</v>
      </c>
      <c r="J366" s="24"/>
      <c r="K366" s="24"/>
    </row>
    <row r="367" spans="1:12" ht="14.25" x14ac:dyDescent="0.2">
      <c r="A367" s="10">
        <v>42732</v>
      </c>
      <c r="B367" s="166">
        <v>0</v>
      </c>
      <c r="C367" s="166">
        <v>0</v>
      </c>
      <c r="D367" s="301"/>
      <c r="E367" s="305"/>
      <c r="F367" s="310"/>
      <c r="G367" s="167"/>
      <c r="H367" s="319"/>
      <c r="I367" s="305">
        <v>0</v>
      </c>
      <c r="J367" s="24"/>
      <c r="K367" s="24"/>
    </row>
    <row r="368" spans="1:12" ht="14.25" x14ac:dyDescent="0.2">
      <c r="A368" s="10">
        <v>42733</v>
      </c>
      <c r="B368" s="166">
        <v>0</v>
      </c>
      <c r="C368" s="166">
        <v>0</v>
      </c>
      <c r="D368" s="301"/>
      <c r="E368" s="305"/>
      <c r="F368" s="310"/>
      <c r="G368" s="167"/>
      <c r="H368" s="319"/>
      <c r="I368" s="305">
        <v>0</v>
      </c>
      <c r="J368" s="24"/>
      <c r="K368" s="24"/>
    </row>
    <row r="369" spans="1:11" s="50" customFormat="1" ht="14.25" x14ac:dyDescent="0.2">
      <c r="A369" s="10">
        <v>42734</v>
      </c>
      <c r="B369" s="166">
        <v>0</v>
      </c>
      <c r="C369" s="166">
        <v>0</v>
      </c>
      <c r="D369" s="301"/>
      <c r="E369" s="305"/>
      <c r="F369" s="310"/>
      <c r="G369" s="167"/>
      <c r="H369" s="319"/>
      <c r="I369" s="305">
        <v>0</v>
      </c>
      <c r="J369" s="24"/>
      <c r="K369" s="24"/>
    </row>
    <row r="370" spans="1:11" ht="14.25" x14ac:dyDescent="0.2">
      <c r="A370" s="11">
        <v>42735</v>
      </c>
      <c r="B370" s="249">
        <v>0</v>
      </c>
      <c r="C370" s="249">
        <v>0</v>
      </c>
      <c r="D370" s="302"/>
      <c r="E370" s="306"/>
      <c r="F370" s="312"/>
      <c r="G370" s="168"/>
      <c r="H370" s="320"/>
      <c r="I370" s="306">
        <v>0</v>
      </c>
      <c r="J370" s="24"/>
      <c r="K370" s="24"/>
    </row>
    <row r="371" spans="1:11" x14ac:dyDescent="0.25">
      <c r="A371" s="6" t="s">
        <v>81</v>
      </c>
      <c r="C371" s="298"/>
      <c r="F371" s="298"/>
      <c r="J371" s="58"/>
      <c r="K371" s="58"/>
    </row>
    <row r="372" spans="1:11" x14ac:dyDescent="0.25">
      <c r="C372" s="298"/>
      <c r="F372" s="298"/>
      <c r="J372" s="58"/>
      <c r="K372" s="58"/>
    </row>
    <row r="373" spans="1:11" x14ac:dyDescent="0.25">
      <c r="A373" s="6" t="s">
        <v>90</v>
      </c>
      <c r="C373" s="298"/>
      <c r="F373" s="298"/>
      <c r="J373" s="58"/>
      <c r="K373" s="58"/>
    </row>
    <row r="374" spans="1:11" ht="60" customHeight="1" x14ac:dyDescent="0.2">
      <c r="A374" s="14" t="s">
        <v>67</v>
      </c>
      <c r="B374" s="163" t="s">
        <v>82</v>
      </c>
      <c r="C374" s="288" t="s">
        <v>311</v>
      </c>
      <c r="D374" s="292" t="s">
        <v>302</v>
      </c>
      <c r="E374" s="163" t="s">
        <v>98</v>
      </c>
      <c r="F374" s="288" t="s">
        <v>317</v>
      </c>
      <c r="G374" s="296" t="s">
        <v>319</v>
      </c>
      <c r="H374" s="296" t="s">
        <v>320</v>
      </c>
      <c r="I374" s="286" t="s">
        <v>84</v>
      </c>
      <c r="J374" s="52" t="s">
        <v>321</v>
      </c>
      <c r="K374" s="222"/>
    </row>
    <row r="375" spans="1:11" x14ac:dyDescent="0.2">
      <c r="A375" s="15" t="s">
        <v>71</v>
      </c>
      <c r="B375" s="164" t="s">
        <v>73</v>
      </c>
      <c r="C375" s="53" t="s">
        <v>73</v>
      </c>
      <c r="D375" s="293" t="s">
        <v>73</v>
      </c>
      <c r="E375" s="164" t="s">
        <v>73</v>
      </c>
      <c r="F375" s="53" t="s">
        <v>73</v>
      </c>
      <c r="G375" s="297" t="s">
        <v>73</v>
      </c>
      <c r="H375" s="297" t="s">
        <v>73</v>
      </c>
      <c r="I375" s="27" t="s">
        <v>85</v>
      </c>
      <c r="J375" s="53" t="s">
        <v>86</v>
      </c>
      <c r="K375" s="223"/>
    </row>
    <row r="376" spans="1:11" x14ac:dyDescent="0.2">
      <c r="A376" s="15" t="s">
        <v>74</v>
      </c>
      <c r="B376" s="164" t="s">
        <v>75</v>
      </c>
      <c r="C376" s="53" t="s">
        <v>87</v>
      </c>
      <c r="D376" s="293" t="s">
        <v>78</v>
      </c>
      <c r="E376" s="164" t="s">
        <v>78</v>
      </c>
      <c r="F376" s="53" t="s">
        <v>313</v>
      </c>
      <c r="G376" s="297" t="s">
        <v>313</v>
      </c>
      <c r="H376" s="297" t="s">
        <v>313</v>
      </c>
      <c r="I376" s="125" t="s">
        <v>80</v>
      </c>
      <c r="J376" s="53" t="s">
        <v>80</v>
      </c>
      <c r="K376" s="223"/>
    </row>
    <row r="377" spans="1:11" ht="14.25" x14ac:dyDescent="0.2">
      <c r="A377" s="42">
        <v>42370</v>
      </c>
      <c r="B377" s="304">
        <f>AVERAGE(B5:B35)</f>
        <v>28.36022269784846</v>
      </c>
      <c r="C377" s="304">
        <f>SUM(C5:C35)</f>
        <v>1743.8275533566546</v>
      </c>
      <c r="D377" s="315">
        <f>SUBTOTAL(1,D5:D35)</f>
        <v>2.1849999999999998E-2</v>
      </c>
      <c r="E377" s="28">
        <f>SUBTOTAL(1,E5:E35)</f>
        <v>13.900000000000002</v>
      </c>
      <c r="F377" s="95">
        <f>SUBTOTAL(1,F5:F35)</f>
        <v>7420</v>
      </c>
      <c r="G377" s="321">
        <f>SUBTOTAL(1,G5:G35)</f>
        <v>6242.25</v>
      </c>
      <c r="H377" s="321">
        <f>SUBTOTAL(1,H5:H35)</f>
        <v>6969.3548387096771</v>
      </c>
      <c r="I377" s="95">
        <v>11396.026273730433</v>
      </c>
      <c r="J377" s="105">
        <v>4512</v>
      </c>
      <c r="K377" s="97"/>
    </row>
    <row r="378" spans="1:11" ht="14.25" x14ac:dyDescent="0.2">
      <c r="A378" s="43">
        <v>42401</v>
      </c>
      <c r="B378" s="305">
        <f>AVERAGE(B36:B64)</f>
        <v>12.406310125861621</v>
      </c>
      <c r="C378" s="305">
        <f>SUM(C36:C64)</f>
        <v>713.62956790474925</v>
      </c>
      <c r="D378" s="316">
        <f>SUBTOTAL(1,D36:D64)</f>
        <v>3.465E-2</v>
      </c>
      <c r="E378" s="22">
        <f>SUBTOTAL(1,E36:E64)</f>
        <v>10.725</v>
      </c>
      <c r="F378" s="96">
        <f>SUBTOTAL(1,F36:F64)</f>
        <v>6105</v>
      </c>
      <c r="G378" s="322">
        <f>SUBTOTAL(1,G36:G64)</f>
        <v>5798</v>
      </c>
      <c r="H378" s="322">
        <f>SUBTOTAL(1,H36:H64)</f>
        <v>6408.4615384615381</v>
      </c>
      <c r="I378" s="96">
        <v>4454.0647590184508</v>
      </c>
      <c r="J378" s="105">
        <v>7141</v>
      </c>
      <c r="K378" s="97"/>
    </row>
    <row r="379" spans="1:11" ht="14.25" x14ac:dyDescent="0.2">
      <c r="A379" s="43">
        <v>42430</v>
      </c>
      <c r="B379" s="305">
        <f>AVERAGE(B65:B95)</f>
        <v>24.169428505106684</v>
      </c>
      <c r="C379" s="305">
        <f>SUM(C65:C95)</f>
        <v>1486.1419046362525</v>
      </c>
      <c r="D379" s="316">
        <f>SUBTOTAL(1,D65:D95)</f>
        <v>2.4400000000000002E-2</v>
      </c>
      <c r="E379" s="22">
        <f>SUBTOTAL(1,E65:E95)</f>
        <v>10.780000000000001</v>
      </c>
      <c r="F379" s="96">
        <f>SUBTOTAL(1,F65:F95)</f>
        <v>6280</v>
      </c>
      <c r="G379" s="322">
        <f>SUBTOTAL(1,G65:G95)</f>
        <v>5450</v>
      </c>
      <c r="H379" s="322">
        <f>SUBTOTAL(1,H65:H95)</f>
        <v>5371.7647058823532</v>
      </c>
      <c r="I379" s="96">
        <v>8198.6635743495262</v>
      </c>
      <c r="J379" s="105">
        <v>8460</v>
      </c>
      <c r="K379" s="97"/>
    </row>
    <row r="380" spans="1:11" ht="14.25" x14ac:dyDescent="0.2">
      <c r="A380" s="43">
        <v>42461</v>
      </c>
      <c r="B380" s="305">
        <f>AVERAGE(B96:B125)</f>
        <v>7.3646838311108302</v>
      </c>
      <c r="C380" s="305">
        <f>SUM(C96:C125)</f>
        <v>438.23551137024992</v>
      </c>
      <c r="D380" s="316">
        <f>SUBTOTAL(1,D96:D125)</f>
        <v>2.5840000000000002E-2</v>
      </c>
      <c r="E380" s="22">
        <f>SUBTOTAL(1,E96:E125)</f>
        <v>9.9799999999999986</v>
      </c>
      <c r="F380" s="96">
        <f>SUBTOTAL(1,F96:F125)</f>
        <v>6223.333333333333</v>
      </c>
      <c r="G380" s="322">
        <f>SUBTOTAL(1,G96:G125)</f>
        <v>6400</v>
      </c>
      <c r="H380" s="322">
        <f>SUBTOTAL(1,H96:H125)</f>
        <v>6081.7647058823532</v>
      </c>
      <c r="I380" s="96">
        <v>2900.6711912463957</v>
      </c>
      <c r="J380" s="105">
        <v>6226</v>
      </c>
      <c r="K380" s="97"/>
    </row>
    <row r="381" spans="1:11" ht="14.25" x14ac:dyDescent="0.2">
      <c r="A381" s="43">
        <v>42491</v>
      </c>
      <c r="B381" s="305">
        <f>AVERAGE(B126:B156)</f>
        <v>9.8655052190856605</v>
      </c>
      <c r="C381" s="305">
        <f>SUM(C126:C156)</f>
        <v>606.61511766374861</v>
      </c>
      <c r="D381" s="317">
        <f>SUBTOTAL(1,D126:D156)</f>
        <v>1.2449999999999999E-2</v>
      </c>
      <c r="E381" s="67">
        <f>SUBTOTAL(1,E126:E156)</f>
        <v>11.1</v>
      </c>
      <c r="F381" s="98">
        <f>SUBTOTAL(1,F126:F156)</f>
        <v>5850</v>
      </c>
      <c r="G381" s="323">
        <f>SUBTOTAL(1,G126:G156)</f>
        <v>5930</v>
      </c>
      <c r="H381" s="323">
        <f>SUBTOTAL(1,H126:H156)</f>
        <v>6135</v>
      </c>
      <c r="I381" s="96">
        <v>3766.4155704320829</v>
      </c>
      <c r="J381" s="105">
        <v>6102</v>
      </c>
      <c r="K381" s="97"/>
    </row>
    <row r="382" spans="1:11" ht="14.25" x14ac:dyDescent="0.2">
      <c r="A382" s="43">
        <v>42522</v>
      </c>
      <c r="B382" s="305">
        <f>AVERAGE(B157:B186)</f>
        <v>5.6061585833312756E-2</v>
      </c>
      <c r="C382" s="305">
        <f>SUM(C157:C186)</f>
        <v>3.3359446650112754</v>
      </c>
      <c r="D382" s="317">
        <f>SUBTOTAL(1,D157:D186)</f>
        <v>6.1799999999999997E-3</v>
      </c>
      <c r="E382" s="67">
        <f>SUBTOTAL(1,E157:E186)</f>
        <v>22.1</v>
      </c>
      <c r="F382" s="98">
        <f>SUBTOTAL(1,F157:F186)</f>
        <v>7570</v>
      </c>
      <c r="G382" s="323">
        <f>SUBTOTAL(1,G157:G186)</f>
        <v>7280</v>
      </c>
      <c r="H382" s="323">
        <f>SUBTOTAL(1,H157:H186)</f>
        <v>6824.2857142857147</v>
      </c>
      <c r="I382" s="96">
        <v>22.946650063965684</v>
      </c>
      <c r="J382" s="105">
        <v>6312</v>
      </c>
      <c r="K382" s="97"/>
    </row>
    <row r="383" spans="1:11" ht="14.25" x14ac:dyDescent="0.2">
      <c r="A383" s="43">
        <v>42552</v>
      </c>
      <c r="B383" s="305">
        <f>AVERAGE(B187:B217)</f>
        <v>0</v>
      </c>
      <c r="C383" s="22">
        <v>0</v>
      </c>
      <c r="D383" s="22" t="s">
        <v>322</v>
      </c>
      <c r="E383" s="129" t="s">
        <v>154</v>
      </c>
      <c r="F383" s="105" t="s">
        <v>154</v>
      </c>
      <c r="G383" s="105" t="s">
        <v>154</v>
      </c>
      <c r="H383" s="105" t="s">
        <v>154</v>
      </c>
      <c r="I383" s="105" t="s">
        <v>154</v>
      </c>
      <c r="J383" s="105">
        <v>6378</v>
      </c>
      <c r="K383" s="97"/>
    </row>
    <row r="384" spans="1:11" ht="14.25" x14ac:dyDescent="0.2">
      <c r="A384" s="43">
        <v>42583</v>
      </c>
      <c r="B384" s="305">
        <f>AVERAGE(B218:B247)</f>
        <v>0</v>
      </c>
      <c r="C384" s="22">
        <v>0</v>
      </c>
      <c r="D384" s="22" t="s">
        <v>322</v>
      </c>
      <c r="E384" s="129" t="s">
        <v>154</v>
      </c>
      <c r="F384" s="105" t="s">
        <v>154</v>
      </c>
      <c r="G384" s="105" t="s">
        <v>154</v>
      </c>
      <c r="H384" s="105" t="s">
        <v>154</v>
      </c>
      <c r="I384" s="105" t="s">
        <v>154</v>
      </c>
      <c r="J384" s="105">
        <v>5660</v>
      </c>
      <c r="K384" s="97"/>
    </row>
    <row r="385" spans="1:11" ht="14.25" x14ac:dyDescent="0.2">
      <c r="A385" s="43">
        <v>42614</v>
      </c>
      <c r="B385" s="305">
        <f>AVERAGE(B249:B278)</f>
        <v>0</v>
      </c>
      <c r="C385" s="22">
        <v>0</v>
      </c>
      <c r="D385" s="22" t="s">
        <v>322</v>
      </c>
      <c r="E385" s="129" t="s">
        <v>322</v>
      </c>
      <c r="F385" s="105" t="s">
        <v>322</v>
      </c>
      <c r="G385" s="105" t="s">
        <v>322</v>
      </c>
      <c r="H385" s="105" t="s">
        <v>322</v>
      </c>
      <c r="I385" s="105" t="s">
        <v>322</v>
      </c>
      <c r="J385" s="105">
        <v>2990</v>
      </c>
      <c r="K385" s="97"/>
    </row>
    <row r="386" spans="1:11" ht="14.25" x14ac:dyDescent="0.2">
      <c r="A386" s="43">
        <v>42644</v>
      </c>
      <c r="B386" s="305">
        <f>AVERAGE(B279:B309)</f>
        <v>0.94641949919349666</v>
      </c>
      <c r="C386" s="305">
        <f>SUM(C279:C309)</f>
        <v>58.193915376159325</v>
      </c>
      <c r="D386" s="316">
        <f>SUBTOTAL(1,D279:D309)</f>
        <v>5.1900000000000002E-3</v>
      </c>
      <c r="E386" s="22">
        <f>SUBTOTAL(1,E279:E309)</f>
        <v>16.3</v>
      </c>
      <c r="F386" s="96">
        <f>SUBTOTAL(1,F279:F309)</f>
        <v>8380</v>
      </c>
      <c r="G386" s="322">
        <f>SUBTOTAL(1,G279:G309)</f>
        <v>7898</v>
      </c>
      <c r="H386" s="322">
        <f>SUBTOTAL(1,H279:H309)</f>
        <v>8595</v>
      </c>
      <c r="I386" s="96">
        <v>512.0281771087889</v>
      </c>
      <c r="J386" s="105">
        <v>2296</v>
      </c>
      <c r="K386" s="97"/>
    </row>
    <row r="387" spans="1:11" ht="14.25" x14ac:dyDescent="0.2">
      <c r="A387" s="43">
        <v>42675</v>
      </c>
      <c r="B387" s="305">
        <f>AVERAGE(B310:B339)</f>
        <v>3.6131970261109356</v>
      </c>
      <c r="C387" s="305">
        <f>SUM(C310:C339)</f>
        <v>215.00328903873125</v>
      </c>
      <c r="D387" s="316">
        <f>SUBTOTAL(1,D310:D339)</f>
        <v>1.3556666666666667E-2</v>
      </c>
      <c r="E387" s="22">
        <f>SUBTOTAL(1,E310:E339)</f>
        <v>17.066666666666666</v>
      </c>
      <c r="F387" s="96">
        <f>SUBTOTAL(1,F310:F339)</f>
        <v>8773.3333333333339</v>
      </c>
      <c r="G387" s="322">
        <f>SUBTOTAL(1,G310:G339)</f>
        <v>8200</v>
      </c>
      <c r="H387" s="322">
        <f>SUBTOTAL(1,H310:H339)</f>
        <v>8828.8888888888887</v>
      </c>
      <c r="I387" s="96">
        <v>1853.7171733814382</v>
      </c>
      <c r="J387" s="105">
        <v>2386</v>
      </c>
      <c r="K387" s="97"/>
    </row>
    <row r="388" spans="1:11" ht="14.25" x14ac:dyDescent="0.2">
      <c r="A388" s="44">
        <v>42705</v>
      </c>
      <c r="B388" s="305">
        <f>AVERAGE(B340:B370)</f>
        <v>9.9264484967738245</v>
      </c>
      <c r="C388" s="305">
        <f>SUM(C340:C370)</f>
        <v>610.36242839387728</v>
      </c>
      <c r="D388" s="316">
        <f>SUBTOTAL(1,D340:D370)</f>
        <v>2.2350000000000002E-2</v>
      </c>
      <c r="E388" s="22">
        <f>SUBTOTAL(1,E340:E370)</f>
        <v>15.9</v>
      </c>
      <c r="F388" s="96">
        <f>SUBTOTAL(1,F340:F370)</f>
        <v>8695</v>
      </c>
      <c r="G388" s="324">
        <f>SUBTOTAL(1,G340:G370)</f>
        <v>7860</v>
      </c>
      <c r="H388" s="324">
        <f>SUBTOTAL(1,H340:H370)</f>
        <v>8710.5</v>
      </c>
      <c r="I388" s="99">
        <v>5474.0577809811666</v>
      </c>
      <c r="J388" s="105">
        <v>2636</v>
      </c>
      <c r="K388" s="97"/>
    </row>
    <row r="389" spans="1:11" ht="45" customHeight="1" x14ac:dyDescent="0.2">
      <c r="A389" s="441" t="s">
        <v>316</v>
      </c>
      <c r="B389" s="442"/>
      <c r="C389" s="101">
        <f>SUM(C377:C388)</f>
        <v>5875.3452324054333</v>
      </c>
      <c r="D389" s="325">
        <f>AVERAGE(D377:D388)</f>
        <v>1.8496296296296299E-2</v>
      </c>
      <c r="E389" s="307">
        <f t="shared" ref="E389:H389" si="0">AVERAGE(E377:E388)</f>
        <v>14.205740740740742</v>
      </c>
      <c r="F389" s="308">
        <f t="shared" si="0"/>
        <v>7255.1851851851852</v>
      </c>
      <c r="G389" s="308">
        <f t="shared" si="0"/>
        <v>6784.25</v>
      </c>
      <c r="H389" s="308">
        <f t="shared" si="0"/>
        <v>7102.7800435678364</v>
      </c>
      <c r="I389" s="101">
        <f>SUM(I377:I388)</f>
        <v>38578.591150312248</v>
      </c>
      <c r="J389" s="101">
        <f>SUM(J377:J388)</f>
        <v>61099</v>
      </c>
      <c r="K389" s="97"/>
    </row>
    <row r="390" spans="1:11" x14ac:dyDescent="0.25">
      <c r="A390" s="6" t="s">
        <v>318</v>
      </c>
    </row>
    <row r="392" spans="1:11" x14ac:dyDescent="0.25">
      <c r="A392" s="50"/>
      <c r="B392" s="314"/>
    </row>
  </sheetData>
  <mergeCells count="1">
    <mergeCell ref="A389:B389"/>
  </mergeCells>
  <pageMargins left="0.7" right="0.7" top="0.75" bottom="0.75" header="0.3" footer="0.3"/>
  <pageSetup scale="5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>
    <pageSetUpPr fitToPage="1"/>
  </sheetPr>
  <dimension ref="A1:K421"/>
  <sheetViews>
    <sheetView zoomScaleNormal="100" workbookViewId="0">
      <pane xSplit="1" ySplit="5" topLeftCell="B370" activePane="bottomRight" state="frozen"/>
      <selection pane="topRight" activeCell="B1" sqref="B1"/>
      <selection pane="bottomLeft" activeCell="A7" sqref="A7"/>
      <selection pane="bottomRight" activeCell="J19" sqref="J19"/>
    </sheetView>
  </sheetViews>
  <sheetFormatPr defaultRowHeight="15" x14ac:dyDescent="0.25"/>
  <cols>
    <col min="1" max="1" width="17.7109375" style="6" customWidth="1"/>
    <col min="2" max="2" width="17.7109375" style="162" customWidth="1"/>
    <col min="3" max="3" width="17.7109375" style="25" customWidth="1"/>
    <col min="4" max="4" width="17.7109375" style="92" customWidth="1"/>
    <col min="5" max="5" width="17.7109375" style="6" customWidth="1"/>
    <col min="6" max="8" width="17.7109375" style="25" customWidth="1"/>
    <col min="9" max="10" width="17.7109375" style="30" customWidth="1"/>
    <col min="11" max="11" width="11.5703125" style="3" bestFit="1" customWidth="1"/>
    <col min="12" max="16384" width="9.140625" style="3"/>
  </cols>
  <sheetData>
    <row r="1" spans="1:10" x14ac:dyDescent="0.25">
      <c r="A1" s="6" t="s">
        <v>92</v>
      </c>
    </row>
    <row r="2" spans="1:10" x14ac:dyDescent="0.25">
      <c r="A2" s="6" t="s">
        <v>93</v>
      </c>
    </row>
    <row r="3" spans="1:10" ht="60" customHeight="1" x14ac:dyDescent="0.2">
      <c r="A3" s="14" t="s">
        <v>67</v>
      </c>
      <c r="B3" s="163" t="s">
        <v>94</v>
      </c>
      <c r="C3" s="26" t="s">
        <v>323</v>
      </c>
      <c r="D3" s="93" t="s">
        <v>96</v>
      </c>
      <c r="E3" s="14" t="s">
        <v>95</v>
      </c>
      <c r="F3" s="251" t="s">
        <v>324</v>
      </c>
      <c r="G3" s="286" t="s">
        <v>325</v>
      </c>
      <c r="H3" s="284" t="s">
        <v>314</v>
      </c>
      <c r="I3" s="31" t="s">
        <v>100</v>
      </c>
      <c r="J3" s="247"/>
    </row>
    <row r="4" spans="1:10" ht="15" customHeight="1" x14ac:dyDescent="0.2">
      <c r="A4" s="15" t="s">
        <v>71</v>
      </c>
      <c r="B4" s="164" t="s">
        <v>72</v>
      </c>
      <c r="C4" s="27" t="s">
        <v>72</v>
      </c>
      <c r="D4" s="27" t="s">
        <v>72</v>
      </c>
      <c r="E4" s="15" t="s">
        <v>72</v>
      </c>
      <c r="F4" s="27" t="s">
        <v>72</v>
      </c>
      <c r="G4" s="27" t="s">
        <v>72</v>
      </c>
      <c r="H4" s="27" t="s">
        <v>315</v>
      </c>
      <c r="I4" s="32" t="s">
        <v>73</v>
      </c>
      <c r="J4" s="248"/>
    </row>
    <row r="5" spans="1:10" ht="15" customHeight="1" x14ac:dyDescent="0.2">
      <c r="A5" s="15" t="s">
        <v>74</v>
      </c>
      <c r="B5" s="164" t="s">
        <v>75</v>
      </c>
      <c r="C5" s="27" t="s">
        <v>87</v>
      </c>
      <c r="D5" s="94" t="s">
        <v>78</v>
      </c>
      <c r="E5" s="15" t="s">
        <v>78</v>
      </c>
      <c r="F5" s="27" t="s">
        <v>313</v>
      </c>
      <c r="G5" s="415" t="s">
        <v>78</v>
      </c>
      <c r="H5" s="415" t="s">
        <v>313</v>
      </c>
      <c r="I5" s="32" t="s">
        <v>99</v>
      </c>
      <c r="J5" s="253" t="s">
        <v>224</v>
      </c>
    </row>
    <row r="6" spans="1:10" ht="14.25" x14ac:dyDescent="0.2">
      <c r="A6" s="9">
        <v>42370</v>
      </c>
      <c r="B6" s="166">
        <v>13.690000000000001</v>
      </c>
      <c r="C6" s="67">
        <v>27.154115000000004</v>
      </c>
      <c r="D6" s="328">
        <v>1.6E-2</v>
      </c>
      <c r="E6" s="23">
        <v>13</v>
      </c>
      <c r="F6" s="167">
        <v>7430</v>
      </c>
      <c r="G6" s="330">
        <v>1.6E-2</v>
      </c>
      <c r="H6" s="261">
        <v>7430</v>
      </c>
      <c r="I6" s="129">
        <v>1.1808781531200003</v>
      </c>
      <c r="J6" s="36"/>
    </row>
    <row r="7" spans="1:10" ht="14.25" x14ac:dyDescent="0.2">
      <c r="A7" s="10">
        <v>42371</v>
      </c>
      <c r="B7" s="166">
        <v>13.806000000000001</v>
      </c>
      <c r="C7" s="67">
        <v>27.384201000000001</v>
      </c>
      <c r="D7" s="328">
        <v>1.61E-2</v>
      </c>
      <c r="E7" s="23">
        <v>12.4</v>
      </c>
      <c r="F7" s="167">
        <v>7140</v>
      </c>
      <c r="G7" s="330">
        <v>1.61E-2</v>
      </c>
      <c r="H7" s="261">
        <v>7140</v>
      </c>
      <c r="I7" s="129">
        <v>1.1983271589198001</v>
      </c>
      <c r="J7" s="36"/>
    </row>
    <row r="8" spans="1:10" ht="14.25" x14ac:dyDescent="0.2">
      <c r="A8" s="10">
        <v>42372</v>
      </c>
      <c r="B8" s="166">
        <v>14.958000000000002</v>
      </c>
      <c r="C8" s="67">
        <v>29.669193000000003</v>
      </c>
      <c r="D8" s="328">
        <v>1.8200000000000001E-2</v>
      </c>
      <c r="E8" s="23">
        <v>11.8</v>
      </c>
      <c r="F8" s="167">
        <v>6900</v>
      </c>
      <c r="G8" s="330">
        <v>1.8200000000000001E-2</v>
      </c>
      <c r="H8" s="261">
        <v>6900</v>
      </c>
      <c r="I8" s="129">
        <v>1.4676637716468002</v>
      </c>
      <c r="J8" s="36"/>
    </row>
    <row r="9" spans="1:10" ht="14.25" x14ac:dyDescent="0.2">
      <c r="A9" s="10">
        <v>42373</v>
      </c>
      <c r="B9" s="166">
        <v>15.219999999999999</v>
      </c>
      <c r="C9" s="67">
        <v>30.188869999999998</v>
      </c>
      <c r="D9" s="328">
        <v>1.66E-2</v>
      </c>
      <c r="E9" s="23">
        <v>12.2</v>
      </c>
      <c r="F9" s="167">
        <v>7150</v>
      </c>
      <c r="G9" s="330">
        <v>1.66E-2</v>
      </c>
      <c r="H9" s="261">
        <v>7150</v>
      </c>
      <c r="I9" s="129">
        <v>1.3620855877559999</v>
      </c>
      <c r="J9" s="36"/>
    </row>
    <row r="10" spans="1:10" ht="14.25" x14ac:dyDescent="0.2">
      <c r="A10" s="10">
        <v>42374</v>
      </c>
      <c r="B10" s="166">
        <v>18.584</v>
      </c>
      <c r="C10" s="67">
        <v>36.861364000000002</v>
      </c>
      <c r="D10" s="328">
        <v>1.5299999999999999E-2</v>
      </c>
      <c r="E10" s="23">
        <v>12.3</v>
      </c>
      <c r="F10" s="167">
        <v>7190</v>
      </c>
      <c r="G10" s="330">
        <v>1.5299999999999999E-2</v>
      </c>
      <c r="H10" s="261">
        <v>7190</v>
      </c>
      <c r="I10" s="129">
        <v>1.5328945664856</v>
      </c>
      <c r="J10" s="36"/>
    </row>
    <row r="11" spans="1:10" ht="14.25" x14ac:dyDescent="0.2">
      <c r="A11" s="10">
        <v>42375</v>
      </c>
      <c r="B11" s="166">
        <v>21.963999999999999</v>
      </c>
      <c r="C11" s="67">
        <v>43.565593999999997</v>
      </c>
      <c r="D11" s="328">
        <v>1.49E-2</v>
      </c>
      <c r="E11" s="23">
        <v>11.8</v>
      </c>
      <c r="F11" s="167">
        <v>6620</v>
      </c>
      <c r="G11" s="330">
        <v>1.49E-2</v>
      </c>
      <c r="H11" s="261">
        <v>6620</v>
      </c>
      <c r="I11" s="129">
        <v>1.7643281389307999</v>
      </c>
      <c r="J11" s="36"/>
    </row>
    <row r="12" spans="1:10" ht="14.25" x14ac:dyDescent="0.2">
      <c r="A12" s="10">
        <v>42376</v>
      </c>
      <c r="B12" s="166">
        <v>40.778000000000006</v>
      </c>
      <c r="C12" s="67">
        <v>80.88316300000001</v>
      </c>
      <c r="D12" s="328">
        <v>1.6400000000000001E-2</v>
      </c>
      <c r="E12" s="23">
        <v>11.1</v>
      </c>
      <c r="F12" s="167">
        <v>6380</v>
      </c>
      <c r="G12" s="330">
        <v>1.6400000000000001E-2</v>
      </c>
      <c r="H12" s="261">
        <v>6380</v>
      </c>
      <c r="I12" s="129">
        <v>3.6053831673576009</v>
      </c>
      <c r="J12" s="36"/>
    </row>
    <row r="13" spans="1:10" ht="14.25" x14ac:dyDescent="0.2">
      <c r="A13" s="10">
        <v>42377</v>
      </c>
      <c r="B13" s="166">
        <v>49.146000000000001</v>
      </c>
      <c r="C13" s="67">
        <v>97.481091000000006</v>
      </c>
      <c r="D13" s="328">
        <v>1.9400000000000001E-2</v>
      </c>
      <c r="E13" s="23">
        <v>12.5</v>
      </c>
      <c r="F13" s="167">
        <v>6880</v>
      </c>
      <c r="G13" s="330">
        <v>1.9400000000000001E-2</v>
      </c>
      <c r="H13" s="261">
        <v>6880</v>
      </c>
      <c r="I13" s="129">
        <v>5.1400999435572006</v>
      </c>
      <c r="J13" s="36"/>
    </row>
    <row r="14" spans="1:10" ht="14.25" x14ac:dyDescent="0.2">
      <c r="A14" s="10">
        <v>42378</v>
      </c>
      <c r="B14" s="166">
        <v>37.352000000000004</v>
      </c>
      <c r="C14" s="67">
        <v>74.087692000000004</v>
      </c>
      <c r="D14" s="328">
        <v>1.67E-2</v>
      </c>
      <c r="E14" s="23">
        <v>12.6</v>
      </c>
      <c r="F14" s="167">
        <v>6880</v>
      </c>
      <c r="G14" s="330">
        <v>1.67E-2</v>
      </c>
      <c r="H14" s="261">
        <v>6880</v>
      </c>
      <c r="I14" s="129">
        <v>3.3628847924951999</v>
      </c>
      <c r="J14" s="36"/>
    </row>
    <row r="15" spans="1:10" ht="14.25" x14ac:dyDescent="0.2">
      <c r="A15" s="10">
        <v>42379</v>
      </c>
      <c r="B15" s="166">
        <v>25.865999999999996</v>
      </c>
      <c r="C15" s="67">
        <v>51.305210999999993</v>
      </c>
      <c r="D15" s="328">
        <v>2.1299999999999999E-2</v>
      </c>
      <c r="E15" s="23">
        <v>12.1</v>
      </c>
      <c r="F15" s="167">
        <v>6520</v>
      </c>
      <c r="G15" s="330">
        <v>2.1299999999999999E-2</v>
      </c>
      <c r="H15" s="261">
        <v>6520</v>
      </c>
      <c r="I15" s="129">
        <v>2.9702331025073998</v>
      </c>
      <c r="J15" s="36"/>
    </row>
    <row r="16" spans="1:10" ht="14.25" x14ac:dyDescent="0.2">
      <c r="A16" s="10">
        <v>42380</v>
      </c>
      <c r="B16" s="166">
        <v>18.224</v>
      </c>
      <c r="C16" s="67">
        <v>36.147303999999998</v>
      </c>
      <c r="D16" s="328">
        <v>2.1899999999999999E-2</v>
      </c>
      <c r="E16" s="23">
        <v>11.3</v>
      </c>
      <c r="F16" s="167">
        <v>6170</v>
      </c>
      <c r="G16" s="330">
        <v>2.1899999999999999E-2</v>
      </c>
      <c r="H16" s="261">
        <v>6170</v>
      </c>
      <c r="I16" s="129">
        <v>2.1516393527568001</v>
      </c>
      <c r="J16" s="36"/>
    </row>
    <row r="17" spans="1:10" ht="14.25" x14ac:dyDescent="0.2">
      <c r="A17" s="10">
        <v>42381</v>
      </c>
      <c r="B17" s="166">
        <v>20.009999999999998</v>
      </c>
      <c r="C17" s="67">
        <v>39.689834999999995</v>
      </c>
      <c r="D17" s="328">
        <v>2.4799999999999999E-2</v>
      </c>
      <c r="E17" s="23">
        <v>11.2</v>
      </c>
      <c r="F17" s="167">
        <v>6290</v>
      </c>
      <c r="G17" s="330">
        <v>2.4799999999999999E-2</v>
      </c>
      <c r="H17" s="261">
        <v>6290</v>
      </c>
      <c r="I17" s="129">
        <v>2.6753488939439998</v>
      </c>
      <c r="J17" s="36"/>
    </row>
    <row r="18" spans="1:10" ht="14.25" x14ac:dyDescent="0.2">
      <c r="A18" s="10">
        <v>42382</v>
      </c>
      <c r="B18" s="166">
        <v>11.732000000000001</v>
      </c>
      <c r="C18" s="67">
        <v>23.270422000000003</v>
      </c>
      <c r="D18" s="328">
        <v>2.1100000000000001E-2</v>
      </c>
      <c r="E18" s="23">
        <v>10.8</v>
      </c>
      <c r="F18" s="167">
        <v>6120</v>
      </c>
      <c r="G18" s="330">
        <v>2.1100000000000001E-2</v>
      </c>
      <c r="H18" s="261">
        <v>6120</v>
      </c>
      <c r="I18" s="129">
        <v>1.3345540476156001</v>
      </c>
      <c r="J18" s="36"/>
    </row>
    <row r="19" spans="1:10" ht="14.25" x14ac:dyDescent="0.2">
      <c r="A19" s="10">
        <v>42383</v>
      </c>
      <c r="B19" s="166">
        <v>11.385999999999999</v>
      </c>
      <c r="C19" s="67">
        <v>22.584130999999999</v>
      </c>
      <c r="D19" s="328">
        <v>1.9599999999999999E-2</v>
      </c>
      <c r="E19" s="23">
        <v>10.7</v>
      </c>
      <c r="F19" s="167">
        <v>6170</v>
      </c>
      <c r="G19" s="330">
        <v>1.9599999999999999E-2</v>
      </c>
      <c r="H19" s="261">
        <v>6170</v>
      </c>
      <c r="I19" s="129">
        <v>1.2031198939368</v>
      </c>
      <c r="J19" s="36"/>
    </row>
    <row r="20" spans="1:10" ht="14.25" x14ac:dyDescent="0.2">
      <c r="A20" s="10">
        <v>42384</v>
      </c>
      <c r="B20" s="166">
        <v>16.994</v>
      </c>
      <c r="C20" s="67">
        <v>33.707599000000002</v>
      </c>
      <c r="D20" s="328">
        <v>1.9199999999999998E-2</v>
      </c>
      <c r="E20" s="23">
        <v>10.4</v>
      </c>
      <c r="F20" s="167">
        <v>6100</v>
      </c>
      <c r="G20" s="330">
        <v>1.9199999999999998E-2</v>
      </c>
      <c r="H20" s="261">
        <v>6100</v>
      </c>
      <c r="I20" s="129">
        <v>1.7590512783743999</v>
      </c>
      <c r="J20" s="36"/>
    </row>
    <row r="21" spans="1:10" ht="14.25" x14ac:dyDescent="0.2">
      <c r="A21" s="10">
        <v>42385</v>
      </c>
      <c r="B21" s="166">
        <v>16.341999999999999</v>
      </c>
      <c r="C21" s="67">
        <v>32.414356999999995</v>
      </c>
      <c r="D21" s="328">
        <v>2.4299999999999999E-2</v>
      </c>
      <c r="E21" s="23">
        <v>8.7100000000000009</v>
      </c>
      <c r="F21" s="167">
        <v>5310</v>
      </c>
      <c r="G21" s="330">
        <v>2.4299999999999999E-2</v>
      </c>
      <c r="H21" s="261">
        <v>5310</v>
      </c>
      <c r="I21" s="129">
        <v>2.1408840025217994</v>
      </c>
      <c r="J21" s="36"/>
    </row>
    <row r="22" spans="1:10" ht="14.25" x14ac:dyDescent="0.2">
      <c r="A22" s="10">
        <v>42386</v>
      </c>
      <c r="B22" s="166">
        <v>15.532</v>
      </c>
      <c r="C22" s="67">
        <v>30.807722000000002</v>
      </c>
      <c r="D22" s="328">
        <v>1.77E-2</v>
      </c>
      <c r="E22" s="23">
        <v>11.8</v>
      </c>
      <c r="F22" s="167">
        <v>6630</v>
      </c>
      <c r="G22" s="330">
        <v>1.77E-2</v>
      </c>
      <c r="H22" s="261">
        <v>6630</v>
      </c>
      <c r="I22" s="129">
        <v>1.4821163746092001</v>
      </c>
      <c r="J22" s="36"/>
    </row>
    <row r="23" spans="1:10" ht="14.25" x14ac:dyDescent="0.2">
      <c r="A23" s="10">
        <v>42387</v>
      </c>
      <c r="B23" s="166">
        <v>16.964000000000002</v>
      </c>
      <c r="C23" s="67">
        <v>33.648094000000007</v>
      </c>
      <c r="D23" s="328">
        <v>1.4800000000000001E-2</v>
      </c>
      <c r="E23" s="23">
        <v>10.4</v>
      </c>
      <c r="F23" s="167">
        <v>6030</v>
      </c>
      <c r="G23" s="330">
        <v>1.4800000000000001E-2</v>
      </c>
      <c r="H23" s="261">
        <v>6030</v>
      </c>
      <c r="I23" s="129">
        <v>1.3535416884816003</v>
      </c>
      <c r="J23" s="36"/>
    </row>
    <row r="24" spans="1:10" ht="14.25" x14ac:dyDescent="0.2">
      <c r="A24" s="10">
        <v>42388</v>
      </c>
      <c r="B24" s="166">
        <v>20.350000000000001</v>
      </c>
      <c r="C24" s="67">
        <v>40.364225000000005</v>
      </c>
      <c r="D24" s="328">
        <v>1.35E-2</v>
      </c>
      <c r="E24" s="23">
        <v>9.8000000000000007</v>
      </c>
      <c r="F24" s="167">
        <v>5900</v>
      </c>
      <c r="G24" s="330">
        <v>1.35E-2</v>
      </c>
      <c r="H24" s="261">
        <v>5900</v>
      </c>
      <c r="I24" s="129">
        <v>1.4810845079250001</v>
      </c>
      <c r="J24" s="36"/>
    </row>
    <row r="25" spans="1:10" ht="14.25" x14ac:dyDescent="0.2">
      <c r="A25" s="10">
        <v>42389</v>
      </c>
      <c r="B25" s="166">
        <v>51.066000000000003</v>
      </c>
      <c r="C25" s="67">
        <v>101.289411</v>
      </c>
      <c r="D25" s="328">
        <v>1.52E-2</v>
      </c>
      <c r="E25" s="23">
        <v>12.6</v>
      </c>
      <c r="F25" s="167">
        <v>6760</v>
      </c>
      <c r="G25" s="330">
        <v>1.52E-2</v>
      </c>
      <c r="H25" s="261">
        <v>6760</v>
      </c>
      <c r="I25" s="129">
        <v>4.1846302102896002</v>
      </c>
      <c r="J25" s="36"/>
    </row>
    <row r="26" spans="1:10" ht="14.25" x14ac:dyDescent="0.2">
      <c r="A26" s="10">
        <v>42390</v>
      </c>
      <c r="B26" s="166">
        <v>84.436000000000007</v>
      </c>
      <c r="C26" s="67">
        <v>167.47880600000002</v>
      </c>
      <c r="D26" s="328">
        <v>1.54E-2</v>
      </c>
      <c r="E26" s="23">
        <v>12.9</v>
      </c>
      <c r="F26" s="167">
        <v>6740</v>
      </c>
      <c r="G26" s="330">
        <v>1.54E-2</v>
      </c>
      <c r="H26" s="261">
        <v>6740</v>
      </c>
      <c r="I26" s="129">
        <v>7.010193878503201</v>
      </c>
      <c r="J26" s="36"/>
    </row>
    <row r="27" spans="1:10" ht="14.25" x14ac:dyDescent="0.2">
      <c r="A27" s="10">
        <v>42391</v>
      </c>
      <c r="B27" s="166">
        <v>64.962000000000003</v>
      </c>
      <c r="C27" s="67">
        <v>128.852127</v>
      </c>
      <c r="D27" s="328">
        <v>1.41E-2</v>
      </c>
      <c r="E27" s="23">
        <v>9.0299999999999994</v>
      </c>
      <c r="F27" s="167">
        <v>4890</v>
      </c>
      <c r="G27" s="330">
        <v>1.41E-2</v>
      </c>
      <c r="H27" s="261">
        <v>4890</v>
      </c>
      <c r="I27" s="129">
        <v>4.9381031447226</v>
      </c>
      <c r="J27" s="36"/>
    </row>
    <row r="28" spans="1:10" ht="14.25" x14ac:dyDescent="0.2">
      <c r="A28" s="10">
        <v>42392</v>
      </c>
      <c r="B28" s="166">
        <v>56.712000000000003</v>
      </c>
      <c r="C28" s="67">
        <v>112.488252</v>
      </c>
      <c r="D28" s="328">
        <v>1.7100000000000001E-2</v>
      </c>
      <c r="E28" s="23">
        <v>8.56</v>
      </c>
      <c r="F28" s="167">
        <v>4830</v>
      </c>
      <c r="G28" s="330">
        <v>1.7100000000000001E-2</v>
      </c>
      <c r="H28" s="261">
        <v>4830</v>
      </c>
      <c r="I28" s="129">
        <v>5.2282064788056006</v>
      </c>
      <c r="J28" s="36"/>
    </row>
    <row r="29" spans="1:10" ht="14.25" x14ac:dyDescent="0.2">
      <c r="A29" s="10">
        <v>42393</v>
      </c>
      <c r="B29" s="166">
        <v>67.567999999999998</v>
      </c>
      <c r="C29" s="67">
        <v>134.021128</v>
      </c>
      <c r="D29" s="328">
        <v>1.7299999999999999E-2</v>
      </c>
      <c r="E29" s="23">
        <v>8.5399999999999991</v>
      </c>
      <c r="F29" s="167">
        <v>4970</v>
      </c>
      <c r="G29" s="330">
        <v>1.7299999999999999E-2</v>
      </c>
      <c r="H29" s="261">
        <v>4970</v>
      </c>
      <c r="I29" s="129">
        <v>6.3018610681391998</v>
      </c>
      <c r="J29" s="36"/>
    </row>
    <row r="30" spans="1:10" ht="14.25" x14ac:dyDescent="0.2">
      <c r="A30" s="10">
        <v>42394</v>
      </c>
      <c r="B30" s="166">
        <v>47.331269841269794</v>
      </c>
      <c r="C30" s="62">
        <v>93.881573730158635</v>
      </c>
      <c r="D30" s="328">
        <v>2.0899999999999998E-2</v>
      </c>
      <c r="E30" s="23">
        <v>10</v>
      </c>
      <c r="F30" s="167">
        <v>5680</v>
      </c>
      <c r="G30" s="330">
        <v>2.0899999999999998E-2</v>
      </c>
      <c r="H30" s="261">
        <v>5680</v>
      </c>
      <c r="I30" s="129">
        <v>5.3330554536301369</v>
      </c>
      <c r="J30" s="36"/>
    </row>
    <row r="31" spans="1:10" ht="14.25" x14ac:dyDescent="0.2">
      <c r="A31" s="10">
        <v>42395</v>
      </c>
      <c r="B31" s="166">
        <v>39.797083333333376</v>
      </c>
      <c r="C31" s="62">
        <v>78.937514791666757</v>
      </c>
      <c r="D31" s="328">
        <v>1.5299999999999999E-2</v>
      </c>
      <c r="E31" s="23">
        <v>10.7</v>
      </c>
      <c r="F31" s="167">
        <v>6030</v>
      </c>
      <c r="G31" s="330">
        <v>1.5299999999999999E-2</v>
      </c>
      <c r="H31" s="261">
        <v>6030</v>
      </c>
      <c r="I31" s="129">
        <v>3.2826481276173785</v>
      </c>
      <c r="J31" s="36"/>
    </row>
    <row r="32" spans="1:10" ht="14.25" x14ac:dyDescent="0.2">
      <c r="A32" s="10">
        <v>42396</v>
      </c>
      <c r="B32" s="166">
        <v>39.932702702702755</v>
      </c>
      <c r="C32" s="62">
        <v>79.206515810810913</v>
      </c>
      <c r="D32" s="328">
        <v>2.3400000000000001E-2</v>
      </c>
      <c r="E32" s="23">
        <v>8.8000000000000007</v>
      </c>
      <c r="F32" s="167">
        <v>5120</v>
      </c>
      <c r="G32" s="330">
        <v>2.3400000000000001E-2</v>
      </c>
      <c r="H32" s="261">
        <v>5120</v>
      </c>
      <c r="I32" s="129">
        <v>5.0376294533865469</v>
      </c>
      <c r="J32" s="36"/>
    </row>
    <row r="33" spans="1:10" ht="14.25" x14ac:dyDescent="0.2">
      <c r="A33" s="10">
        <v>42397</v>
      </c>
      <c r="B33" s="166">
        <v>41.812253521126721</v>
      </c>
      <c r="C33" s="62">
        <v>82.934604859154845</v>
      </c>
      <c r="D33" s="328">
        <v>1.9699999999999999E-2</v>
      </c>
      <c r="E33" s="23">
        <v>9.0399999999999991</v>
      </c>
      <c r="F33" s="167">
        <v>5110</v>
      </c>
      <c r="G33" s="330">
        <v>1.9699999999999999E-2</v>
      </c>
      <c r="H33" s="261">
        <v>5110</v>
      </c>
      <c r="I33" s="129">
        <v>4.4407002433415022</v>
      </c>
      <c r="J33" s="36"/>
    </row>
    <row r="34" spans="1:10" ht="14.25" x14ac:dyDescent="0.2">
      <c r="A34" s="10">
        <v>42398</v>
      </c>
      <c r="B34" s="327">
        <v>46.899428647355833</v>
      </c>
      <c r="C34" s="62">
        <v>93.025016722030301</v>
      </c>
      <c r="D34" s="328">
        <v>2.29E-2</v>
      </c>
      <c r="E34" s="23">
        <v>9.2100000000000009</v>
      </c>
      <c r="F34" s="167">
        <v>5260</v>
      </c>
      <c r="G34" s="330">
        <v>2.29E-2</v>
      </c>
      <c r="H34" s="261">
        <v>5260</v>
      </c>
      <c r="I34" s="129">
        <v>5.7900816958159549</v>
      </c>
      <c r="J34" s="36"/>
    </row>
    <row r="35" spans="1:10" ht="14.25" x14ac:dyDescent="0.2">
      <c r="A35" s="10">
        <v>42399</v>
      </c>
      <c r="B35" s="166">
        <v>51.986603773584953</v>
      </c>
      <c r="C35" s="62">
        <v>103.11542858490576</v>
      </c>
      <c r="D35" s="328">
        <v>2.86E-2</v>
      </c>
      <c r="E35" s="23">
        <v>10</v>
      </c>
      <c r="F35" s="167">
        <v>5770</v>
      </c>
      <c r="G35" s="330">
        <v>2.86E-2</v>
      </c>
      <c r="H35" s="261">
        <v>5770</v>
      </c>
      <c r="I35" s="129">
        <v>8.0156572179619321</v>
      </c>
      <c r="J35" s="36"/>
    </row>
    <row r="36" spans="1:10" ht="14.25" x14ac:dyDescent="0.2">
      <c r="A36" s="10">
        <v>42400</v>
      </c>
      <c r="B36" s="166">
        <v>47.705199999999998</v>
      </c>
      <c r="C36" s="62">
        <v>94.623264199999994</v>
      </c>
      <c r="D36" s="328">
        <v>2.1299999999999999E-2</v>
      </c>
      <c r="E36" s="23">
        <v>9.1</v>
      </c>
      <c r="F36" s="167">
        <v>5130</v>
      </c>
      <c r="G36" s="330">
        <v>2.1299999999999999E-2</v>
      </c>
      <c r="H36" s="261">
        <v>5130</v>
      </c>
      <c r="I36" s="129">
        <v>5.4780624836362799</v>
      </c>
      <c r="J36" s="36"/>
    </row>
    <row r="37" spans="1:10" ht="14.25" x14ac:dyDescent="0.2">
      <c r="A37" s="10">
        <v>42401</v>
      </c>
      <c r="B37" s="166">
        <v>70.413975903614414</v>
      </c>
      <c r="C37" s="62">
        <v>139.66612120481921</v>
      </c>
      <c r="D37" s="328">
        <v>2.12E-2</v>
      </c>
      <c r="E37" s="23">
        <v>8.6300000000000008</v>
      </c>
      <c r="F37" s="167">
        <v>5000</v>
      </c>
      <c r="G37" s="330">
        <v>2.12E-2</v>
      </c>
      <c r="H37" s="261">
        <v>5000</v>
      </c>
      <c r="I37" s="129">
        <v>8.0477853696156103</v>
      </c>
      <c r="J37" s="36"/>
    </row>
    <row r="38" spans="1:10" ht="14.25" x14ac:dyDescent="0.2">
      <c r="A38" s="10">
        <v>42402</v>
      </c>
      <c r="B38" s="166">
        <v>75.61611111111111</v>
      </c>
      <c r="C38" s="62">
        <v>149.98455638888888</v>
      </c>
      <c r="D38" s="328">
        <v>2.1299999999999999E-2</v>
      </c>
      <c r="E38" s="23">
        <v>8.75</v>
      </c>
      <c r="F38" s="167">
        <v>5040</v>
      </c>
      <c r="G38" s="330">
        <v>2.1299999999999999E-2</v>
      </c>
      <c r="H38" s="261">
        <v>5040</v>
      </c>
      <c r="I38" s="129">
        <v>8.6831159168444998</v>
      </c>
      <c r="J38" s="36"/>
    </row>
    <row r="39" spans="1:10" ht="14.25" x14ac:dyDescent="0.2">
      <c r="A39" s="10">
        <v>42403</v>
      </c>
      <c r="B39" s="166">
        <v>53.168153846153785</v>
      </c>
      <c r="C39" s="62">
        <v>105.45903315384604</v>
      </c>
      <c r="D39" s="328">
        <v>2.3599999999999999E-2</v>
      </c>
      <c r="E39" s="23">
        <v>7.92</v>
      </c>
      <c r="F39" s="167">
        <v>5010</v>
      </c>
      <c r="G39" s="330">
        <v>2.3599999999999999E-2</v>
      </c>
      <c r="H39" s="261">
        <v>5010</v>
      </c>
      <c r="I39" s="129">
        <v>6.7646485898468232</v>
      </c>
      <c r="J39" s="36"/>
    </row>
    <row r="40" spans="1:10" ht="14.25" x14ac:dyDescent="0.2">
      <c r="A40" s="10">
        <v>42404</v>
      </c>
      <c r="B40" s="166">
        <v>48.623229166666647</v>
      </c>
      <c r="C40" s="62">
        <v>96.444175052083295</v>
      </c>
      <c r="D40" s="328">
        <v>3.0700000000000002E-2</v>
      </c>
      <c r="E40" s="23">
        <v>8.43</v>
      </c>
      <c r="F40" s="167">
        <v>4990</v>
      </c>
      <c r="G40" s="330">
        <v>3.0700000000000002E-2</v>
      </c>
      <c r="H40" s="261">
        <v>4990</v>
      </c>
      <c r="I40" s="129">
        <v>8.047552721200967</v>
      </c>
      <c r="J40" s="36"/>
    </row>
    <row r="41" spans="1:10" ht="14.25" x14ac:dyDescent="0.2">
      <c r="A41" s="10">
        <v>42405</v>
      </c>
      <c r="B41" s="166">
        <v>44.197604166666679</v>
      </c>
      <c r="C41" s="62">
        <v>87.665947864583359</v>
      </c>
      <c r="D41" s="328">
        <v>2.81E-2</v>
      </c>
      <c r="E41" s="23">
        <v>7.66</v>
      </c>
      <c r="F41" s="167">
        <v>4720</v>
      </c>
      <c r="G41" s="330">
        <v>2.81E-2</v>
      </c>
      <c r="H41" s="261">
        <v>4720</v>
      </c>
      <c r="I41" s="129">
        <v>6.6955569009158458</v>
      </c>
      <c r="J41" s="36"/>
    </row>
    <row r="42" spans="1:10" ht="14.25" x14ac:dyDescent="0.2">
      <c r="A42" s="10">
        <v>42406</v>
      </c>
      <c r="B42" s="166">
        <v>34.777708333333351</v>
      </c>
      <c r="C42" s="62">
        <v>68.981584479166699</v>
      </c>
      <c r="D42" s="328">
        <v>2.9000000000000001E-2</v>
      </c>
      <c r="E42" s="23">
        <v>7.26</v>
      </c>
      <c r="F42" s="167">
        <v>4680</v>
      </c>
      <c r="G42" s="330">
        <v>2.9000000000000001E-2</v>
      </c>
      <c r="H42" s="261">
        <v>4680</v>
      </c>
      <c r="I42" s="129">
        <v>5.4372664518168783</v>
      </c>
      <c r="J42" s="36"/>
    </row>
    <row r="43" spans="1:10" ht="14.25" x14ac:dyDescent="0.2">
      <c r="A43" s="10">
        <v>42407</v>
      </c>
      <c r="B43" s="166">
        <v>34.448125000000054</v>
      </c>
      <c r="C43" s="62">
        <v>68.327855937500104</v>
      </c>
      <c r="D43" s="328">
        <v>2.7900000000000001E-2</v>
      </c>
      <c r="E43" s="23">
        <v>6.93</v>
      </c>
      <c r="F43" s="167">
        <v>4420</v>
      </c>
      <c r="G43" s="330">
        <v>2.7900000000000001E-2</v>
      </c>
      <c r="H43" s="261">
        <v>4420</v>
      </c>
      <c r="I43" s="129">
        <v>5.181451637023696</v>
      </c>
      <c r="J43" s="36"/>
    </row>
    <row r="44" spans="1:10" ht="14.25" x14ac:dyDescent="0.2">
      <c r="A44" s="10">
        <v>42408</v>
      </c>
      <c r="B44" s="166">
        <v>29.642395833333314</v>
      </c>
      <c r="C44" s="62">
        <v>58.79569213541663</v>
      </c>
      <c r="D44" s="328">
        <v>2.9100000000000001E-2</v>
      </c>
      <c r="E44" s="23">
        <v>7.44</v>
      </c>
      <c r="F44" s="167">
        <v>4720</v>
      </c>
      <c r="G44" s="330">
        <v>2.9100000000000001E-2</v>
      </c>
      <c r="H44" s="261">
        <v>4720</v>
      </c>
      <c r="I44" s="129">
        <v>4.6503747146202157</v>
      </c>
      <c r="J44" s="36"/>
    </row>
    <row r="45" spans="1:10" ht="14.25" x14ac:dyDescent="0.2">
      <c r="A45" s="10">
        <v>42409</v>
      </c>
      <c r="B45" s="166">
        <v>22.474479166666679</v>
      </c>
      <c r="C45" s="62">
        <v>44.578129427083361</v>
      </c>
      <c r="D45" s="328">
        <v>3.1300000000000001E-2</v>
      </c>
      <c r="E45" s="23">
        <v>7.91</v>
      </c>
      <c r="F45" s="167">
        <v>5100</v>
      </c>
      <c r="G45" s="330">
        <v>3.1300000000000001E-2</v>
      </c>
      <c r="H45" s="261">
        <v>5100</v>
      </c>
      <c r="I45" s="129">
        <v>3.7924130360020341</v>
      </c>
      <c r="J45" s="36"/>
    </row>
    <row r="46" spans="1:10" ht="14.25" x14ac:dyDescent="0.2">
      <c r="A46" s="10">
        <v>42410</v>
      </c>
      <c r="B46" s="166">
        <v>22.926250000000028</v>
      </c>
      <c r="C46" s="62">
        <v>45.474216875000053</v>
      </c>
      <c r="D46" s="328">
        <v>3.5700000000000003E-2</v>
      </c>
      <c r="E46" s="23">
        <v>9.5299999999999994</v>
      </c>
      <c r="F46" s="167">
        <v>5770</v>
      </c>
      <c r="G46" s="330">
        <v>3.5700000000000003E-2</v>
      </c>
      <c r="H46" s="261">
        <v>5770</v>
      </c>
      <c r="I46" s="129">
        <v>4.4124814963451309</v>
      </c>
      <c r="J46" s="36"/>
    </row>
    <row r="47" spans="1:10" ht="14.25" x14ac:dyDescent="0.2">
      <c r="A47" s="10">
        <v>42411</v>
      </c>
      <c r="B47" s="166">
        <v>25.676249999999971</v>
      </c>
      <c r="C47" s="62">
        <v>50.928841874999947</v>
      </c>
      <c r="D47" s="328">
        <v>4.0599999999999997E-2</v>
      </c>
      <c r="E47" s="23">
        <v>9.77</v>
      </c>
      <c r="F47" s="167">
        <v>5770</v>
      </c>
      <c r="G47" s="330">
        <v>4.0599999999999997E-2</v>
      </c>
      <c r="H47" s="261">
        <v>5770</v>
      </c>
      <c r="I47" s="129">
        <v>5.6200384439797428</v>
      </c>
      <c r="J47" s="36"/>
    </row>
    <row r="48" spans="1:10" ht="14.25" x14ac:dyDescent="0.2">
      <c r="A48" s="10">
        <v>42412</v>
      </c>
      <c r="B48" s="166">
        <v>25.365520833333338</v>
      </c>
      <c r="C48" s="62">
        <v>50.312510572916679</v>
      </c>
      <c r="D48" s="328">
        <v>4.1500000000000002E-2</v>
      </c>
      <c r="E48" s="23">
        <v>10.1</v>
      </c>
      <c r="F48" s="167">
        <v>5990</v>
      </c>
      <c r="G48" s="330">
        <v>4.1500000000000002E-2</v>
      </c>
      <c r="H48" s="261">
        <v>5990</v>
      </c>
      <c r="I48" s="129">
        <v>5.6751002550932821</v>
      </c>
      <c r="J48" s="36"/>
    </row>
    <row r="49" spans="1:10" ht="14.25" x14ac:dyDescent="0.2">
      <c r="A49" s="10">
        <v>42413</v>
      </c>
      <c r="B49" s="166">
        <v>10.024166666666662</v>
      </c>
      <c r="C49" s="62">
        <v>19.882934583333327</v>
      </c>
      <c r="D49" s="328">
        <v>4.2000000000000003E-2</v>
      </c>
      <c r="E49" s="23">
        <v>9.89</v>
      </c>
      <c r="F49" s="167">
        <v>6100</v>
      </c>
      <c r="G49" s="330">
        <v>4.2000000000000003E-2</v>
      </c>
      <c r="H49" s="261">
        <v>6100</v>
      </c>
      <c r="I49" s="129">
        <v>2.2697562802949993</v>
      </c>
      <c r="J49" s="36"/>
    </row>
    <row r="50" spans="1:10" ht="14.25" x14ac:dyDescent="0.2">
      <c r="A50" s="10">
        <v>42414</v>
      </c>
      <c r="B50" s="166">
        <v>7.2132291666666672</v>
      </c>
      <c r="C50" s="62">
        <v>14.307440052083335</v>
      </c>
      <c r="D50" s="328">
        <v>4.2999999999999997E-2</v>
      </c>
      <c r="E50" s="23">
        <v>11.5</v>
      </c>
      <c r="F50" s="167">
        <v>6820</v>
      </c>
      <c r="G50" s="330">
        <v>4.2999999999999997E-2</v>
      </c>
      <c r="H50" s="261">
        <v>6820</v>
      </c>
      <c r="I50" s="129">
        <v>1.6721677486471875</v>
      </c>
      <c r="J50" s="36"/>
    </row>
    <row r="51" spans="1:10" ht="14.25" x14ac:dyDescent="0.2">
      <c r="A51" s="10">
        <v>42415</v>
      </c>
      <c r="B51" s="166">
        <v>6.9237500000000063</v>
      </c>
      <c r="C51" s="62">
        <v>13.733258125000013</v>
      </c>
      <c r="D51" s="328">
        <v>4.3400000000000001E-2</v>
      </c>
      <c r="E51" s="23">
        <v>12.7</v>
      </c>
      <c r="F51" s="167">
        <v>7290</v>
      </c>
      <c r="G51" s="330">
        <v>4.3400000000000001E-2</v>
      </c>
      <c r="H51" s="261">
        <v>7290</v>
      </c>
      <c r="I51" s="129">
        <v>1.6199916083347516</v>
      </c>
      <c r="J51" s="36"/>
    </row>
    <row r="52" spans="1:10" ht="14.25" x14ac:dyDescent="0.2">
      <c r="A52" s="10">
        <v>42416</v>
      </c>
      <c r="B52" s="166">
        <v>6.6894791666666764</v>
      </c>
      <c r="C52" s="62">
        <v>13.268581927083353</v>
      </c>
      <c r="D52" s="328">
        <v>4.2599999999999999E-2</v>
      </c>
      <c r="E52" s="23">
        <v>13</v>
      </c>
      <c r="F52" s="167">
        <v>7520</v>
      </c>
      <c r="G52" s="330">
        <v>4.2599999999999999E-2</v>
      </c>
      <c r="H52" s="261">
        <v>7520</v>
      </c>
      <c r="I52" s="129">
        <v>1.5363266418748147</v>
      </c>
      <c r="J52" s="36"/>
    </row>
    <row r="53" spans="1:10" ht="14.25" x14ac:dyDescent="0.2">
      <c r="A53" s="10">
        <v>42417</v>
      </c>
      <c r="B53" s="166">
        <v>6.2365625000000051</v>
      </c>
      <c r="C53" s="62">
        <v>12.37022171875001</v>
      </c>
      <c r="D53" s="328">
        <v>4.0599999999999997E-2</v>
      </c>
      <c r="E53" s="23">
        <v>13.8</v>
      </c>
      <c r="F53" s="167">
        <v>7530</v>
      </c>
      <c r="G53" s="330">
        <v>4.0599999999999997E-2</v>
      </c>
      <c r="H53" s="261">
        <v>7530</v>
      </c>
      <c r="I53" s="129">
        <v>1.3650638628414384</v>
      </c>
      <c r="J53" s="36"/>
    </row>
    <row r="54" spans="1:10" ht="14.25" x14ac:dyDescent="0.2">
      <c r="A54" s="10">
        <v>42418</v>
      </c>
      <c r="B54" s="166">
        <v>4.9753124999999976</v>
      </c>
      <c r="C54" s="62">
        <v>9.8685323437499957</v>
      </c>
      <c r="D54" s="328">
        <v>3.8100000000000002E-2</v>
      </c>
      <c r="E54" s="23">
        <v>13.7</v>
      </c>
      <c r="F54" s="167">
        <v>7370</v>
      </c>
      <c r="G54" s="330">
        <v>3.8100000000000002E-2</v>
      </c>
      <c r="H54" s="261">
        <v>7370</v>
      </c>
      <c r="I54" s="129">
        <v>1.0219437616829057</v>
      </c>
      <c r="J54" s="36"/>
    </row>
    <row r="55" spans="1:10" ht="14.25" x14ac:dyDescent="0.2">
      <c r="A55" s="10">
        <v>42419</v>
      </c>
      <c r="B55" s="166">
        <v>4.8529166666666601</v>
      </c>
      <c r="C55" s="62">
        <v>9.62576020833332</v>
      </c>
      <c r="D55" s="328">
        <v>3.6200000000000003E-2</v>
      </c>
      <c r="E55" s="23">
        <v>12.8</v>
      </c>
      <c r="F55" s="167">
        <v>7130</v>
      </c>
      <c r="G55" s="330">
        <v>3.6200000000000003E-2</v>
      </c>
      <c r="H55" s="261">
        <v>7130</v>
      </c>
      <c r="I55" s="129">
        <v>0.94709394811424885</v>
      </c>
      <c r="J55" s="36"/>
    </row>
    <row r="56" spans="1:10" ht="14.25" x14ac:dyDescent="0.2">
      <c r="A56" s="10">
        <v>42420</v>
      </c>
      <c r="B56" s="166">
        <v>4.4643749999999942</v>
      </c>
      <c r="C56" s="62">
        <v>8.8550878124999883</v>
      </c>
      <c r="D56" s="328">
        <v>3.4099999999999998E-2</v>
      </c>
      <c r="E56" s="23">
        <v>12</v>
      </c>
      <c r="F56" s="167">
        <v>6830</v>
      </c>
      <c r="G56" s="330">
        <v>3.4099999999999998E-2</v>
      </c>
      <c r="H56" s="261">
        <v>6830</v>
      </c>
      <c r="I56" s="129">
        <v>0.82072318779618647</v>
      </c>
      <c r="J56" s="36"/>
    </row>
    <row r="57" spans="1:10" ht="14.25" x14ac:dyDescent="0.2">
      <c r="A57" s="10">
        <v>42421</v>
      </c>
      <c r="B57" s="166">
        <v>4.6677083333333291</v>
      </c>
      <c r="C57" s="62">
        <v>9.2583994791666591</v>
      </c>
      <c r="D57" s="328">
        <v>3.2800000000000003E-2</v>
      </c>
      <c r="E57" s="23">
        <v>11.7</v>
      </c>
      <c r="F57" s="167">
        <v>6640</v>
      </c>
      <c r="G57" s="330">
        <v>3.2800000000000003E-2</v>
      </c>
      <c r="H57" s="261">
        <v>6640</v>
      </c>
      <c r="I57" s="129">
        <v>0.82539001692749936</v>
      </c>
      <c r="J57" s="36"/>
    </row>
    <row r="58" spans="1:10" ht="14.25" x14ac:dyDescent="0.2">
      <c r="A58" s="10">
        <v>42422</v>
      </c>
      <c r="B58" s="166">
        <v>5.1205208333333374</v>
      </c>
      <c r="C58" s="62">
        <v>10.156553072916674</v>
      </c>
      <c r="D58" s="328">
        <v>3.1699999999999999E-2</v>
      </c>
      <c r="E58" s="23">
        <v>11.4</v>
      </c>
      <c r="F58" s="167">
        <v>6500</v>
      </c>
      <c r="G58" s="330">
        <v>3.1699999999999999E-2</v>
      </c>
      <c r="H58" s="261">
        <v>6500</v>
      </c>
      <c r="I58" s="129">
        <v>0.87509470669434442</v>
      </c>
      <c r="J58" s="36"/>
    </row>
    <row r="59" spans="1:10" ht="14.25" x14ac:dyDescent="0.2">
      <c r="A59" s="10">
        <v>42423</v>
      </c>
      <c r="B59" s="166">
        <v>5.5275000000000043</v>
      </c>
      <c r="C59" s="62">
        <v>10.963796250000009</v>
      </c>
      <c r="D59" s="328">
        <v>3.0800000000000001E-2</v>
      </c>
      <c r="E59" s="23">
        <v>11.3</v>
      </c>
      <c r="F59" s="167">
        <v>6530</v>
      </c>
      <c r="G59" s="330">
        <v>3.0800000000000001E-2</v>
      </c>
      <c r="H59" s="261">
        <v>6530</v>
      </c>
      <c r="I59" s="129">
        <v>0.91782762479100066</v>
      </c>
      <c r="J59" s="36"/>
    </row>
    <row r="60" spans="1:10" ht="14.25" x14ac:dyDescent="0.2">
      <c r="A60" s="10">
        <v>42424</v>
      </c>
      <c r="B60" s="166">
        <v>5.5100000000000042</v>
      </c>
      <c r="C60" s="62">
        <v>10.929085000000009</v>
      </c>
      <c r="D60" s="328">
        <v>3.0099999999999998E-2</v>
      </c>
      <c r="E60" s="23">
        <v>11</v>
      </c>
      <c r="F60" s="167">
        <v>6520</v>
      </c>
      <c r="G60" s="330">
        <v>3.0099999999999998E-2</v>
      </c>
      <c r="H60" s="261">
        <v>6520</v>
      </c>
      <c r="I60" s="129">
        <v>0.8941281162030007</v>
      </c>
      <c r="J60" s="36"/>
    </row>
    <row r="61" spans="1:10" ht="14.25" x14ac:dyDescent="0.2">
      <c r="A61" s="10">
        <v>42425</v>
      </c>
      <c r="B61" s="166">
        <v>5.5125000000000055</v>
      </c>
      <c r="C61" s="62">
        <v>10.934043750000011</v>
      </c>
      <c r="D61" s="328">
        <v>2.9499999999999998E-2</v>
      </c>
      <c r="E61" s="23">
        <v>10.9</v>
      </c>
      <c r="F61" s="167">
        <v>6510</v>
      </c>
      <c r="G61" s="330">
        <v>2.9499999999999998E-2</v>
      </c>
      <c r="H61" s="261">
        <v>6510</v>
      </c>
      <c r="I61" s="129">
        <v>0.87670256191875084</v>
      </c>
      <c r="J61" s="36"/>
    </row>
    <row r="62" spans="1:10" ht="14.25" x14ac:dyDescent="0.2">
      <c r="A62" s="10">
        <v>42426</v>
      </c>
      <c r="B62" s="166">
        <v>5.5402083333333385</v>
      </c>
      <c r="C62" s="62">
        <v>10.989003229166677</v>
      </c>
      <c r="D62" s="328">
        <v>2.8899999999999999E-2</v>
      </c>
      <c r="E62" s="23">
        <v>10.8</v>
      </c>
      <c r="F62" s="167">
        <v>6450</v>
      </c>
      <c r="G62" s="330">
        <v>2.8899999999999999E-2</v>
      </c>
      <c r="H62" s="261">
        <v>6450</v>
      </c>
      <c r="I62" s="129">
        <v>0.86318840145168818</v>
      </c>
      <c r="J62" s="36"/>
    </row>
    <row r="63" spans="1:10" ht="14.25" x14ac:dyDescent="0.2">
      <c r="A63" s="10">
        <v>42427</v>
      </c>
      <c r="B63" s="166">
        <v>5.4375000000000027</v>
      </c>
      <c r="C63" s="62">
        <v>10.785281250000006</v>
      </c>
      <c r="D63" s="328">
        <v>2.7799999999999998E-2</v>
      </c>
      <c r="E63" s="23">
        <v>10.5</v>
      </c>
      <c r="F63" s="167">
        <v>6300</v>
      </c>
      <c r="G63" s="330">
        <v>2.7799999999999998E-2</v>
      </c>
      <c r="H63" s="261">
        <v>6300</v>
      </c>
      <c r="I63" s="129">
        <v>0.81494016536250047</v>
      </c>
      <c r="J63" s="36"/>
    </row>
    <row r="64" spans="1:10" ht="14.25" x14ac:dyDescent="0.2">
      <c r="A64" s="10">
        <v>42428</v>
      </c>
      <c r="B64" s="166">
        <v>5.4450000000000038</v>
      </c>
      <c r="C64" s="62">
        <v>10.800157500000008</v>
      </c>
      <c r="D64" s="328">
        <v>2.6800000000000001E-2</v>
      </c>
      <c r="E64" s="23">
        <v>10.199999999999999</v>
      </c>
      <c r="F64" s="167">
        <v>6130</v>
      </c>
      <c r="G64" s="330">
        <v>2.6800000000000001E-2</v>
      </c>
      <c r="H64" s="261">
        <v>6130</v>
      </c>
      <c r="I64" s="129">
        <v>0.78670939267800055</v>
      </c>
      <c r="J64" s="36"/>
    </row>
    <row r="65" spans="1:10" ht="14.25" x14ac:dyDescent="0.2">
      <c r="A65" s="10">
        <v>42429</v>
      </c>
      <c r="B65" s="166">
        <v>5.5881250000000042</v>
      </c>
      <c r="C65" s="62">
        <v>11.084045937500008</v>
      </c>
      <c r="D65" s="328">
        <v>2.63E-2</v>
      </c>
      <c r="E65" s="23">
        <v>9.6</v>
      </c>
      <c r="F65" s="167">
        <v>5840</v>
      </c>
      <c r="G65" s="330">
        <v>2.63E-2</v>
      </c>
      <c r="H65" s="261">
        <v>5840</v>
      </c>
      <c r="I65" s="129">
        <v>0.79232528936868818</v>
      </c>
      <c r="J65" s="36"/>
    </row>
    <row r="66" spans="1:10" ht="14.25" x14ac:dyDescent="0.2">
      <c r="A66" s="10">
        <v>42430</v>
      </c>
      <c r="B66" s="166">
        <v>5.8480208333333366</v>
      </c>
      <c r="C66" s="62">
        <v>11.599549322916673</v>
      </c>
      <c r="D66" s="328">
        <v>2.5899999999999999E-2</v>
      </c>
      <c r="E66" s="23">
        <v>8.8699999999999992</v>
      </c>
      <c r="F66" s="167">
        <v>5580</v>
      </c>
      <c r="G66" s="330">
        <v>2.5899999999999999E-2</v>
      </c>
      <c r="H66" s="261">
        <v>5580</v>
      </c>
      <c r="I66" s="129">
        <v>0.81656419404590663</v>
      </c>
      <c r="J66" s="36"/>
    </row>
    <row r="67" spans="1:10" ht="14.25" x14ac:dyDescent="0.2">
      <c r="A67" s="10">
        <v>42431</v>
      </c>
      <c r="B67" s="166">
        <v>5.7014583333333357</v>
      </c>
      <c r="C67" s="62">
        <v>11.308842604166673</v>
      </c>
      <c r="D67" s="328">
        <v>2.3800000000000002E-2</v>
      </c>
      <c r="E67" s="23">
        <v>8.08</v>
      </c>
      <c r="F67" s="167">
        <v>5120</v>
      </c>
      <c r="G67" s="330">
        <v>2.3800000000000002E-2</v>
      </c>
      <c r="H67" s="261">
        <v>5120</v>
      </c>
      <c r="I67" s="129">
        <v>0.7315509339153754</v>
      </c>
      <c r="J67" s="36"/>
    </row>
    <row r="68" spans="1:10" ht="14.25" x14ac:dyDescent="0.2">
      <c r="A68" s="10">
        <v>42432</v>
      </c>
      <c r="B68" s="166">
        <v>5.5434375000000031</v>
      </c>
      <c r="C68" s="62">
        <v>10.995408281250006</v>
      </c>
      <c r="D68" s="328">
        <v>2.1399999999999999E-2</v>
      </c>
      <c r="E68" s="23">
        <v>7.19</v>
      </c>
      <c r="F68" s="167">
        <v>4740</v>
      </c>
      <c r="G68" s="330">
        <v>2.1399999999999999E-2</v>
      </c>
      <c r="H68" s="261">
        <v>4740</v>
      </c>
      <c r="I68" s="129">
        <v>0.63955012176056281</v>
      </c>
      <c r="J68" s="36"/>
    </row>
    <row r="69" spans="1:10" ht="14.25" x14ac:dyDescent="0.2">
      <c r="A69" s="10">
        <v>42433</v>
      </c>
      <c r="B69" s="166">
        <v>5.7492708333333402</v>
      </c>
      <c r="C69" s="62">
        <v>11.40367869791668</v>
      </c>
      <c r="D69" s="328">
        <v>1.8599999999999998E-2</v>
      </c>
      <c r="E69" s="23">
        <v>6.65</v>
      </c>
      <c r="F69" s="167">
        <v>4380</v>
      </c>
      <c r="G69" s="330">
        <v>1.8599999999999998E-2</v>
      </c>
      <c r="H69" s="261">
        <v>4380</v>
      </c>
      <c r="I69" s="129">
        <v>0.57651069583743808</v>
      </c>
      <c r="J69" s="36"/>
    </row>
    <row r="70" spans="1:10" ht="14.25" x14ac:dyDescent="0.2">
      <c r="A70" s="10">
        <v>42434</v>
      </c>
      <c r="B70" s="166">
        <v>7.7322916666666712</v>
      </c>
      <c r="C70" s="62">
        <v>15.337000520833342</v>
      </c>
      <c r="D70" s="328">
        <v>1.47E-2</v>
      </c>
      <c r="E70" s="23">
        <v>5.79</v>
      </c>
      <c r="F70" s="167">
        <v>3930</v>
      </c>
      <c r="G70" s="330">
        <v>1.47E-2</v>
      </c>
      <c r="H70" s="261">
        <v>3930</v>
      </c>
      <c r="I70" s="129">
        <v>0.61278372100968781</v>
      </c>
      <c r="J70" s="36"/>
    </row>
    <row r="71" spans="1:10" ht="14.25" x14ac:dyDescent="0.2">
      <c r="A71" s="10">
        <v>42435</v>
      </c>
      <c r="B71" s="166">
        <v>62.471875000000011</v>
      </c>
      <c r="C71" s="62">
        <v>123.91296406250002</v>
      </c>
      <c r="D71" s="328">
        <v>7.8499999999999993E-3</v>
      </c>
      <c r="E71" s="23">
        <v>4.29</v>
      </c>
      <c r="F71" s="167">
        <v>2980</v>
      </c>
      <c r="G71" s="330">
        <v>7.8499999999999993E-3</v>
      </c>
      <c r="H71" s="261">
        <v>2980</v>
      </c>
      <c r="I71" s="129">
        <v>2.643844175126719</v>
      </c>
      <c r="J71" s="36"/>
    </row>
    <row r="72" spans="1:10" ht="14.25" x14ac:dyDescent="0.2">
      <c r="A72" s="10">
        <v>42436</v>
      </c>
      <c r="B72" s="166">
        <v>99.130208333333471</v>
      </c>
      <c r="C72" s="62">
        <v>196.62476822916693</v>
      </c>
      <c r="D72" s="328">
        <v>1.4200000000000001E-2</v>
      </c>
      <c r="E72" s="23">
        <v>9.4499999999999993</v>
      </c>
      <c r="F72" s="167">
        <v>5590</v>
      </c>
      <c r="G72" s="330">
        <v>1.4200000000000001E-2</v>
      </c>
      <c r="H72" s="261">
        <v>5590</v>
      </c>
      <c r="I72" s="129">
        <v>7.5888509046656356</v>
      </c>
      <c r="J72" s="36"/>
    </row>
    <row r="73" spans="1:10" ht="14.25" x14ac:dyDescent="0.2">
      <c r="A73" s="10">
        <v>42437</v>
      </c>
      <c r="B73" s="166">
        <v>85.015833333333248</v>
      </c>
      <c r="C73" s="62">
        <v>168.6289054166665</v>
      </c>
      <c r="D73" s="328">
        <v>2.1700000000000001E-2</v>
      </c>
      <c r="E73" s="23">
        <v>9.48</v>
      </c>
      <c r="F73" s="167">
        <v>5640</v>
      </c>
      <c r="G73" s="330">
        <v>2.1700000000000001E-2</v>
      </c>
      <c r="H73" s="261">
        <v>5640</v>
      </c>
      <c r="I73" s="129">
        <v>9.9458340188182408</v>
      </c>
      <c r="J73" s="36"/>
    </row>
    <row r="74" spans="1:10" ht="14.25" x14ac:dyDescent="0.2">
      <c r="A74" s="10">
        <v>42438</v>
      </c>
      <c r="B74" s="166">
        <v>78.796145833333313</v>
      </c>
      <c r="C74" s="62">
        <v>156.29215526041662</v>
      </c>
      <c r="D74" s="328">
        <v>2.4299999999999999E-2</v>
      </c>
      <c r="E74" s="23">
        <v>10.199999999999999</v>
      </c>
      <c r="F74" s="167">
        <v>5740</v>
      </c>
      <c r="G74" s="330">
        <v>2.4299999999999999E-2</v>
      </c>
      <c r="H74" s="261">
        <v>5740</v>
      </c>
      <c r="I74" s="129">
        <v>10.322690495346841</v>
      </c>
      <c r="J74" s="36"/>
    </row>
    <row r="75" spans="1:10" ht="14.25" x14ac:dyDescent="0.2">
      <c r="A75" s="10">
        <v>42439</v>
      </c>
      <c r="B75" s="166">
        <v>56.40541666666666</v>
      </c>
      <c r="C75" s="62">
        <v>111.88014395833332</v>
      </c>
      <c r="D75" s="328">
        <v>2.1000000000000001E-2</v>
      </c>
      <c r="E75" s="23">
        <v>9.99</v>
      </c>
      <c r="F75" s="167">
        <v>5590</v>
      </c>
      <c r="G75" s="330">
        <v>2.1000000000000001E-2</v>
      </c>
      <c r="H75" s="261">
        <v>5590</v>
      </c>
      <c r="I75" s="129">
        <v>6.3858948568537492</v>
      </c>
      <c r="J75" s="36"/>
    </row>
    <row r="76" spans="1:10" ht="14.25" x14ac:dyDescent="0.2">
      <c r="A76" s="10">
        <v>42440</v>
      </c>
      <c r="B76" s="166">
        <v>50.281979166666666</v>
      </c>
      <c r="C76" s="62">
        <v>99.734305677083327</v>
      </c>
      <c r="D76" s="328">
        <v>2.35E-2</v>
      </c>
      <c r="E76" s="23">
        <v>9.43</v>
      </c>
      <c r="F76" s="167">
        <v>5410</v>
      </c>
      <c r="G76" s="330">
        <v>2.35E-2</v>
      </c>
      <c r="H76" s="261">
        <v>5410</v>
      </c>
      <c r="I76" s="129">
        <v>6.3703293065123443</v>
      </c>
      <c r="J76" s="36"/>
    </row>
    <row r="77" spans="1:10" ht="14.25" x14ac:dyDescent="0.2">
      <c r="A77" s="10">
        <v>42441</v>
      </c>
      <c r="B77" s="166">
        <v>42.299895833333395</v>
      </c>
      <c r="C77" s="62">
        <v>83.901843385416797</v>
      </c>
      <c r="D77" s="328">
        <v>2.7799999999999998E-2</v>
      </c>
      <c r="E77" s="23">
        <v>9.11</v>
      </c>
      <c r="F77" s="167">
        <v>5500</v>
      </c>
      <c r="G77" s="330">
        <v>2.7799999999999998E-2</v>
      </c>
      <c r="H77" s="261">
        <v>5500</v>
      </c>
      <c r="I77" s="129">
        <v>6.3396568469394472</v>
      </c>
      <c r="J77" s="36"/>
    </row>
    <row r="78" spans="1:10" ht="14.25" x14ac:dyDescent="0.2">
      <c r="A78" s="10">
        <v>42442</v>
      </c>
      <c r="B78" s="166">
        <v>41.010104166666707</v>
      </c>
      <c r="C78" s="62">
        <v>81.343541614583415</v>
      </c>
      <c r="D78" s="328">
        <v>2.86E-2</v>
      </c>
      <c r="E78" s="23">
        <v>9.91</v>
      </c>
      <c r="F78" s="167">
        <v>5800</v>
      </c>
      <c r="G78" s="330">
        <v>2.86E-2</v>
      </c>
      <c r="H78" s="261">
        <v>5800</v>
      </c>
      <c r="I78" s="129">
        <v>6.3232239387013189</v>
      </c>
      <c r="J78" s="36"/>
    </row>
    <row r="79" spans="1:10" ht="14.25" x14ac:dyDescent="0.2">
      <c r="A79" s="10">
        <v>42443</v>
      </c>
      <c r="B79" s="166">
        <v>34.971562499999983</v>
      </c>
      <c r="C79" s="62">
        <v>69.366094218749964</v>
      </c>
      <c r="D79" s="328">
        <v>2.4899999999999999E-2</v>
      </c>
      <c r="E79" s="23">
        <v>10.3</v>
      </c>
      <c r="F79" s="167">
        <v>5890</v>
      </c>
      <c r="G79" s="330">
        <v>2.4899999999999999E-2</v>
      </c>
      <c r="H79" s="261">
        <v>5890</v>
      </c>
      <c r="I79" s="129">
        <v>4.6945723977554037</v>
      </c>
      <c r="J79" s="36"/>
    </row>
    <row r="80" spans="1:10" ht="14.25" x14ac:dyDescent="0.2">
      <c r="A80" s="10">
        <v>42444</v>
      </c>
      <c r="B80" s="166">
        <v>78.48458333333339</v>
      </c>
      <c r="C80" s="62">
        <v>155.6741710416668</v>
      </c>
      <c r="D80" s="328">
        <v>2.18E-2</v>
      </c>
      <c r="E80" s="23">
        <v>10.8</v>
      </c>
      <c r="F80" s="167">
        <v>6100</v>
      </c>
      <c r="G80" s="330">
        <v>2.18E-2</v>
      </c>
      <c r="H80" s="261">
        <v>6100</v>
      </c>
      <c r="I80" s="129">
        <v>9.2240682522292587</v>
      </c>
      <c r="J80" s="36"/>
    </row>
    <row r="81" spans="1:10" ht="14.25" x14ac:dyDescent="0.2">
      <c r="A81" s="10">
        <v>42445</v>
      </c>
      <c r="B81" s="166">
        <v>64.830625000000012</v>
      </c>
      <c r="C81" s="62">
        <v>128.59154468750003</v>
      </c>
      <c r="D81" s="328">
        <v>1.7399999999999999E-2</v>
      </c>
      <c r="E81" s="23">
        <v>10.4</v>
      </c>
      <c r="F81" s="167">
        <v>5780</v>
      </c>
      <c r="G81" s="330">
        <v>1.7399999999999999E-2</v>
      </c>
      <c r="H81" s="261">
        <v>5780</v>
      </c>
      <c r="I81" s="129">
        <v>6.0815056412148767</v>
      </c>
      <c r="J81" s="36"/>
    </row>
    <row r="82" spans="1:10" ht="14.25" x14ac:dyDescent="0.2">
      <c r="A82" s="10">
        <v>42446</v>
      </c>
      <c r="B82" s="166">
        <v>32.816562499999982</v>
      </c>
      <c r="C82" s="62">
        <v>65.091651718749972</v>
      </c>
      <c r="D82" s="328">
        <v>2.0500000000000001E-2</v>
      </c>
      <c r="E82" s="23">
        <v>9.39</v>
      </c>
      <c r="F82" s="167">
        <v>5110</v>
      </c>
      <c r="G82" s="330">
        <v>2.0500000000000001E-2</v>
      </c>
      <c r="H82" s="261">
        <v>5110</v>
      </c>
      <c r="I82" s="129">
        <v>3.6268417421170298</v>
      </c>
      <c r="J82" s="36"/>
    </row>
    <row r="83" spans="1:10" ht="14.25" x14ac:dyDescent="0.2">
      <c r="A83" s="10">
        <v>42447</v>
      </c>
      <c r="B83" s="166">
        <v>18.105729166666677</v>
      </c>
      <c r="C83" s="62">
        <v>35.912713802083353</v>
      </c>
      <c r="D83" s="328">
        <v>2.2100000000000002E-2</v>
      </c>
      <c r="E83" s="23">
        <v>9.4700000000000006</v>
      </c>
      <c r="F83" s="167">
        <v>5320</v>
      </c>
      <c r="G83" s="330">
        <v>2.2100000000000002E-2</v>
      </c>
      <c r="H83" s="261">
        <v>5320</v>
      </c>
      <c r="I83" s="129">
        <v>2.1571977101207827</v>
      </c>
      <c r="J83" s="36"/>
    </row>
    <row r="84" spans="1:10" ht="14.25" x14ac:dyDescent="0.2">
      <c r="A84" s="10">
        <v>42448</v>
      </c>
      <c r="B84" s="166">
        <v>14.111458333333346</v>
      </c>
      <c r="C84" s="62">
        <v>27.990077604166693</v>
      </c>
      <c r="D84" s="328">
        <v>2.2599999999999999E-2</v>
      </c>
      <c r="E84" s="23">
        <v>9.26</v>
      </c>
      <c r="F84" s="167">
        <v>5250</v>
      </c>
      <c r="G84" s="330">
        <v>2.2599999999999999E-2</v>
      </c>
      <c r="H84" s="261">
        <v>5250</v>
      </c>
      <c r="I84" s="129">
        <v>1.7193408989756265</v>
      </c>
      <c r="J84" s="36"/>
    </row>
    <row r="85" spans="1:10" ht="14.25" x14ac:dyDescent="0.2">
      <c r="A85" s="10">
        <v>42449</v>
      </c>
      <c r="B85" s="166">
        <v>9.7922916666666708</v>
      </c>
      <c r="C85" s="62">
        <v>19.423010520833341</v>
      </c>
      <c r="D85" s="328">
        <v>2.18E-2</v>
      </c>
      <c r="E85" s="23">
        <v>8.77</v>
      </c>
      <c r="F85" s="167">
        <v>5080</v>
      </c>
      <c r="G85" s="330">
        <v>2.18E-2</v>
      </c>
      <c r="H85" s="261">
        <v>5080</v>
      </c>
      <c r="I85" s="129">
        <v>1.1508599885846253</v>
      </c>
      <c r="J85" s="36"/>
    </row>
    <row r="86" spans="1:10" ht="14.25" x14ac:dyDescent="0.2">
      <c r="A86" s="10">
        <v>42450</v>
      </c>
      <c r="B86" s="166">
        <v>7.1462500000000126</v>
      </c>
      <c r="C86" s="62">
        <v>14.174586875000026</v>
      </c>
      <c r="D86" s="328">
        <v>2.1499999999999998E-2</v>
      </c>
      <c r="E86" s="23">
        <v>8.8000000000000007</v>
      </c>
      <c r="F86" s="167">
        <v>5070</v>
      </c>
      <c r="G86" s="330">
        <v>2.1499999999999998E-2</v>
      </c>
      <c r="H86" s="261">
        <v>5070</v>
      </c>
      <c r="I86" s="129">
        <v>0.82832033321437648</v>
      </c>
      <c r="J86" s="36"/>
    </row>
    <row r="87" spans="1:10" ht="14.25" x14ac:dyDescent="0.2">
      <c r="A87" s="10">
        <v>42451</v>
      </c>
      <c r="B87" s="166">
        <v>6.1961458333333352</v>
      </c>
      <c r="C87" s="62">
        <v>12.29005526041667</v>
      </c>
      <c r="D87" s="328">
        <v>2.1700000000000001E-2</v>
      </c>
      <c r="E87" s="23">
        <v>8.7799999999999994</v>
      </c>
      <c r="F87" s="167">
        <v>5130</v>
      </c>
      <c r="G87" s="330">
        <v>2.1700000000000001E-2</v>
      </c>
      <c r="H87" s="261">
        <v>5130</v>
      </c>
      <c r="I87" s="129">
        <v>0.72487483329253144</v>
      </c>
      <c r="J87" s="36"/>
    </row>
    <row r="88" spans="1:10" ht="14.25" x14ac:dyDescent="0.2">
      <c r="A88" s="10">
        <v>42452</v>
      </c>
      <c r="B88" s="166">
        <v>5.7957291666666677</v>
      </c>
      <c r="C88" s="62">
        <v>11.495828802083336</v>
      </c>
      <c r="D88" s="328">
        <v>2.1499999999999998E-2</v>
      </c>
      <c r="E88" s="23">
        <v>8.74</v>
      </c>
      <c r="F88" s="167">
        <v>5120</v>
      </c>
      <c r="G88" s="330">
        <v>2.1499999999999998E-2</v>
      </c>
      <c r="H88" s="261">
        <v>5120</v>
      </c>
      <c r="I88" s="129">
        <v>0.67178174770734389</v>
      </c>
      <c r="J88" s="36"/>
    </row>
    <row r="89" spans="1:10" ht="14.25" x14ac:dyDescent="0.2">
      <c r="A89" s="10">
        <v>42453</v>
      </c>
      <c r="B89" s="166">
        <v>5.6709375000000035</v>
      </c>
      <c r="C89" s="62">
        <v>11.248304531250007</v>
      </c>
      <c r="D89" s="328">
        <v>2.1600000000000001E-2</v>
      </c>
      <c r="E89" s="23">
        <v>8.8800000000000008</v>
      </c>
      <c r="F89" s="167">
        <v>5110</v>
      </c>
      <c r="G89" s="330">
        <v>2.1600000000000001E-2</v>
      </c>
      <c r="H89" s="261">
        <v>5110</v>
      </c>
      <c r="I89" s="129">
        <v>0.66037446106425046</v>
      </c>
      <c r="J89" s="36"/>
    </row>
    <row r="90" spans="1:10" ht="14.25" x14ac:dyDescent="0.2">
      <c r="A90" s="10">
        <v>42454</v>
      </c>
      <c r="B90" s="166">
        <v>5.4901041666666712</v>
      </c>
      <c r="C90" s="62">
        <v>10.889621614583342</v>
      </c>
      <c r="D90" s="328">
        <v>2.1299999999999999E-2</v>
      </c>
      <c r="E90" s="23">
        <v>8.67</v>
      </c>
      <c r="F90" s="167">
        <v>5100</v>
      </c>
      <c r="G90" s="330">
        <v>2.1299999999999999E-2</v>
      </c>
      <c r="H90" s="261">
        <v>5100</v>
      </c>
      <c r="I90" s="129">
        <v>0.63043721998171931</v>
      </c>
      <c r="J90" s="36"/>
    </row>
    <row r="91" spans="1:10" ht="14.25" x14ac:dyDescent="0.2">
      <c r="A91" s="10">
        <v>42455</v>
      </c>
      <c r="B91" s="166">
        <v>5.2092708333333322</v>
      </c>
      <c r="C91" s="62">
        <v>10.332588697916664</v>
      </c>
      <c r="D91" s="328">
        <v>2.0799999999999999E-2</v>
      </c>
      <c r="E91" s="23">
        <v>8.7200000000000006</v>
      </c>
      <c r="F91" s="167">
        <v>5050</v>
      </c>
      <c r="G91" s="330">
        <v>2.0799999999999999E-2</v>
      </c>
      <c r="H91" s="261">
        <v>5050</v>
      </c>
      <c r="I91" s="129">
        <v>0.58414670248349987</v>
      </c>
      <c r="J91" s="36"/>
    </row>
    <row r="92" spans="1:10" ht="14.25" x14ac:dyDescent="0.2">
      <c r="A92" s="10">
        <v>42456</v>
      </c>
      <c r="B92" s="166">
        <v>5.1547916666666653</v>
      </c>
      <c r="C92" s="62">
        <v>10.224529270833331</v>
      </c>
      <c r="D92" s="328">
        <v>2.06E-2</v>
      </c>
      <c r="E92" s="23">
        <v>8.8699999999999992</v>
      </c>
      <c r="F92" s="167">
        <v>5200</v>
      </c>
      <c r="G92" s="330">
        <v>2.06E-2</v>
      </c>
      <c r="H92" s="261">
        <v>5200</v>
      </c>
      <c r="I92" s="129">
        <v>0.57247957349737488</v>
      </c>
      <c r="J92" s="36"/>
    </row>
    <row r="93" spans="1:10" ht="14.25" x14ac:dyDescent="0.2">
      <c r="A93" s="10">
        <v>42457</v>
      </c>
      <c r="B93" s="166">
        <v>4.7634374999999975</v>
      </c>
      <c r="C93" s="62">
        <v>9.4482782812499959</v>
      </c>
      <c r="D93" s="328">
        <v>1.9800000000000002E-2</v>
      </c>
      <c r="E93" s="23">
        <v>8.8000000000000007</v>
      </c>
      <c r="F93" s="167">
        <v>5170</v>
      </c>
      <c r="G93" s="330">
        <v>1.9800000000000002E-2</v>
      </c>
      <c r="H93" s="261">
        <v>5170</v>
      </c>
      <c r="I93" s="129">
        <v>0.50847232329506231</v>
      </c>
      <c r="J93" s="36"/>
    </row>
    <row r="94" spans="1:10" ht="14.25" x14ac:dyDescent="0.2">
      <c r="A94" s="10">
        <v>42458</v>
      </c>
      <c r="B94" s="166">
        <v>4.8502083333333301</v>
      </c>
      <c r="C94" s="62">
        <v>9.6203882291666609</v>
      </c>
      <c r="D94" s="328">
        <v>1.9300000000000001E-2</v>
      </c>
      <c r="E94" s="23">
        <v>8.83</v>
      </c>
      <c r="F94" s="167">
        <v>5220</v>
      </c>
      <c r="G94" s="330">
        <v>1.9300000000000001E-2</v>
      </c>
      <c r="H94" s="261">
        <v>5220</v>
      </c>
      <c r="I94" s="129">
        <v>0.50466055349268724</v>
      </c>
      <c r="J94" s="36"/>
    </row>
    <row r="95" spans="1:10" ht="14.25" x14ac:dyDescent="0.2">
      <c r="A95" s="10">
        <v>42459</v>
      </c>
      <c r="B95" s="166">
        <v>4.9017708333333285</v>
      </c>
      <c r="C95" s="62">
        <v>9.7226624479166581</v>
      </c>
      <c r="D95" s="328">
        <v>1.8499999999999999E-2</v>
      </c>
      <c r="E95" s="23">
        <v>8.75</v>
      </c>
      <c r="F95" s="167">
        <v>5180</v>
      </c>
      <c r="G95" s="330">
        <v>1.8499999999999999E-2</v>
      </c>
      <c r="H95" s="261">
        <v>5180</v>
      </c>
      <c r="I95" s="129">
        <v>0.48888463586859332</v>
      </c>
      <c r="J95" s="36"/>
    </row>
    <row r="96" spans="1:10" ht="14.25" x14ac:dyDescent="0.2">
      <c r="A96" s="10">
        <v>42460</v>
      </c>
      <c r="B96" s="166">
        <v>4.9166666666666607</v>
      </c>
      <c r="C96" s="62">
        <v>9.7522083333333214</v>
      </c>
      <c r="D96" s="328">
        <v>1.7399999999999999E-2</v>
      </c>
      <c r="E96" s="23">
        <v>8.6199999999999992</v>
      </c>
      <c r="F96" s="167">
        <v>5160</v>
      </c>
      <c r="G96" s="330">
        <v>1.7399999999999999E-2</v>
      </c>
      <c r="H96" s="261">
        <v>5160</v>
      </c>
      <c r="I96" s="129">
        <v>0.4612131391499994</v>
      </c>
      <c r="J96" s="36"/>
    </row>
    <row r="97" spans="1:10" ht="14.25" x14ac:dyDescent="0.2">
      <c r="A97" s="10">
        <v>42461</v>
      </c>
      <c r="B97" s="166">
        <v>4.8072916666666616</v>
      </c>
      <c r="C97" s="62">
        <v>9.5352630208333231</v>
      </c>
      <c r="D97" s="328">
        <v>1.6500000000000001E-2</v>
      </c>
      <c r="E97" s="23">
        <v>8.5500000000000007</v>
      </c>
      <c r="F97" s="167">
        <v>5130</v>
      </c>
      <c r="G97" s="330">
        <v>1.6500000000000001E-2</v>
      </c>
      <c r="H97" s="261">
        <v>5130</v>
      </c>
      <c r="I97" s="129">
        <v>0.42762794069531207</v>
      </c>
      <c r="J97" s="36"/>
    </row>
    <row r="98" spans="1:10" ht="14.25" x14ac:dyDescent="0.2">
      <c r="A98" s="10">
        <v>42462</v>
      </c>
      <c r="B98" s="166">
        <v>4.7029166666666624</v>
      </c>
      <c r="C98" s="62">
        <v>9.3282352083333251</v>
      </c>
      <c r="D98" s="328">
        <v>1.5800000000000002E-2</v>
      </c>
      <c r="E98" s="23">
        <v>8.3800000000000008</v>
      </c>
      <c r="F98" s="167">
        <v>5060</v>
      </c>
      <c r="G98" s="330">
        <v>1.5800000000000002E-2</v>
      </c>
      <c r="H98" s="261">
        <v>5060</v>
      </c>
      <c r="I98" s="129">
        <v>0.4005954640807497</v>
      </c>
      <c r="J98" s="36"/>
    </row>
    <row r="99" spans="1:10" ht="14.25" x14ac:dyDescent="0.2">
      <c r="A99" s="10">
        <v>42463</v>
      </c>
      <c r="B99" s="166">
        <v>6.6918750000000076</v>
      </c>
      <c r="C99" s="62">
        <v>13.273334062500016</v>
      </c>
      <c r="D99" s="328">
        <v>1.5100000000000001E-2</v>
      </c>
      <c r="E99" s="23">
        <v>7.88</v>
      </c>
      <c r="F99" s="167">
        <v>4840</v>
      </c>
      <c r="G99" s="330">
        <v>1.5100000000000001E-2</v>
      </c>
      <c r="H99" s="261">
        <v>4840</v>
      </c>
      <c r="I99" s="129">
        <v>0.54476152192631322</v>
      </c>
      <c r="J99" s="36"/>
    </row>
    <row r="100" spans="1:10" ht="14.25" x14ac:dyDescent="0.2">
      <c r="A100" s="10">
        <v>42464</v>
      </c>
      <c r="B100" s="166">
        <v>8.6244791666666742</v>
      </c>
      <c r="C100" s="62">
        <v>17.106654427083349</v>
      </c>
      <c r="D100" s="328">
        <v>1.4200000000000001E-2</v>
      </c>
      <c r="E100" s="23">
        <v>7.33</v>
      </c>
      <c r="F100" s="167">
        <v>4630</v>
      </c>
      <c r="G100" s="330">
        <v>1.4200000000000001E-2</v>
      </c>
      <c r="H100" s="261">
        <v>4630</v>
      </c>
      <c r="I100" s="129">
        <v>0.66024159160593821</v>
      </c>
      <c r="J100" s="36"/>
    </row>
    <row r="101" spans="1:10" ht="14.25" x14ac:dyDescent="0.2">
      <c r="A101" s="10">
        <v>42465</v>
      </c>
      <c r="B101" s="166">
        <v>8.0677083333333428</v>
      </c>
      <c r="C101" s="62">
        <v>16.002299479166687</v>
      </c>
      <c r="D101" s="328">
        <v>1.2E-2</v>
      </c>
      <c r="E101" s="23">
        <v>6.94</v>
      </c>
      <c r="F101" s="167">
        <v>4400</v>
      </c>
      <c r="G101" s="330">
        <v>1.2E-2</v>
      </c>
      <c r="H101" s="261">
        <v>4400</v>
      </c>
      <c r="I101" s="129">
        <v>0.52193099981250068</v>
      </c>
      <c r="J101" s="36"/>
    </row>
    <row r="102" spans="1:10" ht="14.25" x14ac:dyDescent="0.2">
      <c r="A102" s="10">
        <v>42466</v>
      </c>
      <c r="B102" s="166">
        <v>10.700104166666664</v>
      </c>
      <c r="C102" s="62">
        <v>21.22365661458333</v>
      </c>
      <c r="D102" s="328">
        <v>1.0200000000000001E-2</v>
      </c>
      <c r="E102" s="23">
        <v>6.67</v>
      </c>
      <c r="F102" s="167">
        <v>4400</v>
      </c>
      <c r="G102" s="330">
        <v>1.0200000000000001E-2</v>
      </c>
      <c r="H102" s="261">
        <v>4400</v>
      </c>
      <c r="I102" s="129">
        <v>0.58839616652006244</v>
      </c>
      <c r="J102" s="36"/>
    </row>
    <row r="103" spans="1:10" ht="14.25" x14ac:dyDescent="0.2">
      <c r="A103" s="10">
        <v>42467</v>
      </c>
      <c r="B103" s="166">
        <v>11.553749999999999</v>
      </c>
      <c r="C103" s="62">
        <v>22.916863124999999</v>
      </c>
      <c r="D103" s="328">
        <v>1.18E-2</v>
      </c>
      <c r="E103" s="23">
        <v>7.7</v>
      </c>
      <c r="F103" s="167">
        <v>5020</v>
      </c>
      <c r="G103" s="330">
        <v>1.18E-2</v>
      </c>
      <c r="H103" s="261">
        <v>5020</v>
      </c>
      <c r="I103" s="129">
        <v>0.73499880089024994</v>
      </c>
      <c r="J103" s="36"/>
    </row>
    <row r="104" spans="1:10" ht="14.25" x14ac:dyDescent="0.2">
      <c r="A104" s="10">
        <v>42468</v>
      </c>
      <c r="B104" s="166">
        <v>10.944791666666651</v>
      </c>
      <c r="C104" s="62">
        <v>21.708994270833301</v>
      </c>
      <c r="D104" s="328">
        <v>9.5999999999999992E-3</v>
      </c>
      <c r="E104" s="23">
        <v>7.44</v>
      </c>
      <c r="F104" s="167">
        <v>4810</v>
      </c>
      <c r="G104" s="330">
        <v>9.5999999999999992E-3</v>
      </c>
      <c r="H104" s="261">
        <v>4810</v>
      </c>
      <c r="I104" s="129">
        <v>0.56644844570999919</v>
      </c>
      <c r="J104" s="36"/>
    </row>
    <row r="105" spans="1:10" ht="14.25" x14ac:dyDescent="0.2">
      <c r="A105" s="10">
        <v>42469</v>
      </c>
      <c r="B105" s="166">
        <v>15.042708333333342</v>
      </c>
      <c r="C105" s="62">
        <v>29.837211979166685</v>
      </c>
      <c r="D105" s="328">
        <v>6.5199999999999998E-3</v>
      </c>
      <c r="E105" s="23">
        <v>5.24</v>
      </c>
      <c r="F105" s="167">
        <v>3740</v>
      </c>
      <c r="G105" s="330">
        <v>6.5199999999999998E-3</v>
      </c>
      <c r="H105" s="261">
        <v>3740</v>
      </c>
      <c r="I105" s="129">
        <v>0.52875597487912529</v>
      </c>
      <c r="J105" s="36"/>
    </row>
    <row r="106" spans="1:10" ht="14.25" x14ac:dyDescent="0.2">
      <c r="A106" s="10">
        <v>42470</v>
      </c>
      <c r="B106" s="166">
        <v>52.012291666666663</v>
      </c>
      <c r="C106" s="62">
        <v>103.16638052083333</v>
      </c>
      <c r="D106" s="328">
        <v>1.3899999999999999E-2</v>
      </c>
      <c r="E106" s="23">
        <v>12.3</v>
      </c>
      <c r="F106" s="167">
        <v>7190</v>
      </c>
      <c r="G106" s="330">
        <v>1.3899999999999999E-2</v>
      </c>
      <c r="H106" s="261">
        <v>7190</v>
      </c>
      <c r="I106" s="129">
        <v>3.8976464893531872</v>
      </c>
      <c r="J106" s="36"/>
    </row>
    <row r="107" spans="1:10" ht="14.25" x14ac:dyDescent="0.2">
      <c r="A107" s="10">
        <v>42471</v>
      </c>
      <c r="B107" s="166">
        <v>74.968645833333284</v>
      </c>
      <c r="C107" s="62">
        <v>148.70030901041656</v>
      </c>
      <c r="D107" s="328">
        <v>2.86E-2</v>
      </c>
      <c r="E107" s="23">
        <v>12.4</v>
      </c>
      <c r="F107" s="167">
        <v>7260</v>
      </c>
      <c r="G107" s="330">
        <v>2.86E-2</v>
      </c>
      <c r="H107" s="261">
        <v>7260</v>
      </c>
      <c r="I107" s="129">
        <v>11.559188780862929</v>
      </c>
      <c r="J107" s="36"/>
    </row>
    <row r="108" spans="1:10" ht="14.25" x14ac:dyDescent="0.2">
      <c r="A108" s="10">
        <v>42472</v>
      </c>
      <c r="B108" s="166">
        <v>27.848125000000021</v>
      </c>
      <c r="C108" s="62">
        <v>55.236755937500043</v>
      </c>
      <c r="D108" s="328">
        <v>2.5899999999999999E-2</v>
      </c>
      <c r="E108" s="23">
        <v>12</v>
      </c>
      <c r="F108" s="167">
        <v>6770</v>
      </c>
      <c r="G108" s="330">
        <v>2.5899999999999999E-2</v>
      </c>
      <c r="H108" s="261">
        <v>6770</v>
      </c>
      <c r="I108" s="129">
        <v>3.8884577183274405</v>
      </c>
      <c r="J108" s="36"/>
    </row>
    <row r="109" spans="1:10" ht="14.25" x14ac:dyDescent="0.2">
      <c r="A109" s="10">
        <v>42473</v>
      </c>
      <c r="B109" s="166">
        <v>7.3880208333333277</v>
      </c>
      <c r="C109" s="62">
        <v>14.654139322916656</v>
      </c>
      <c r="D109" s="328">
        <v>2.5100000000000001E-2</v>
      </c>
      <c r="E109" s="332"/>
      <c r="F109" s="333"/>
      <c r="G109" s="330">
        <v>2.5100000000000001E-2</v>
      </c>
      <c r="H109" s="261">
        <v>6390</v>
      </c>
      <c r="I109" s="129">
        <v>0.99973176206015557</v>
      </c>
      <c r="J109" s="36"/>
    </row>
    <row r="110" spans="1:10" ht="14.25" x14ac:dyDescent="0.2">
      <c r="A110" s="10">
        <v>42474</v>
      </c>
      <c r="B110" s="166">
        <v>5.339479166666667</v>
      </c>
      <c r="C110" s="62">
        <v>10.590856927083335</v>
      </c>
      <c r="D110" s="328">
        <v>2.5000000000000001E-2</v>
      </c>
      <c r="E110" s="332"/>
      <c r="F110" s="333"/>
      <c r="G110" s="330">
        <v>2.5000000000000001E-2</v>
      </c>
      <c r="H110" s="261">
        <v>6390</v>
      </c>
      <c r="I110" s="129">
        <v>0.71964872819531267</v>
      </c>
      <c r="J110" s="36"/>
    </row>
    <row r="111" spans="1:10" ht="14.25" x14ac:dyDescent="0.2">
      <c r="A111" s="10">
        <v>42475</v>
      </c>
      <c r="B111" s="166">
        <v>3.9052083333333303</v>
      </c>
      <c r="C111" s="62">
        <v>7.7459807291666607</v>
      </c>
      <c r="D111" s="328">
        <v>2.5499999999999998E-2</v>
      </c>
      <c r="E111" s="332"/>
      <c r="F111" s="333"/>
      <c r="G111" s="330">
        <v>2.5499999999999998E-2</v>
      </c>
      <c r="H111" s="261">
        <v>6390</v>
      </c>
      <c r="I111" s="129">
        <v>0.53686617835781203</v>
      </c>
      <c r="J111" s="36"/>
    </row>
    <row r="112" spans="1:10" ht="14.25" x14ac:dyDescent="0.2">
      <c r="A112" s="10">
        <v>42476</v>
      </c>
      <c r="B112" s="166">
        <v>4.9734374999999922</v>
      </c>
      <c r="C112" s="62">
        <v>9.8648132812499849</v>
      </c>
      <c r="D112" s="328">
        <v>2.5000000000000001E-2</v>
      </c>
      <c r="E112" s="332"/>
      <c r="F112" s="333"/>
      <c r="G112" s="330">
        <v>2.5000000000000001E-2</v>
      </c>
      <c r="H112" s="261">
        <v>6390</v>
      </c>
      <c r="I112" s="129">
        <v>0.6703140624609365</v>
      </c>
      <c r="J112" s="36"/>
    </row>
    <row r="113" spans="1:10" ht="14.25" x14ac:dyDescent="0.2">
      <c r="A113" s="10">
        <v>42477</v>
      </c>
      <c r="B113" s="166">
        <v>4.9306249999999929</v>
      </c>
      <c r="C113" s="62">
        <v>9.7798946874999864</v>
      </c>
      <c r="D113" s="328">
        <v>2.47E-2</v>
      </c>
      <c r="E113" s="332"/>
      <c r="F113" s="333"/>
      <c r="G113" s="330">
        <v>2.47E-2</v>
      </c>
      <c r="H113" s="261">
        <v>6390</v>
      </c>
      <c r="I113" s="129">
        <v>0.65656931788743655</v>
      </c>
      <c r="J113" s="36"/>
    </row>
    <row r="114" spans="1:10" ht="14.25" x14ac:dyDescent="0.2">
      <c r="A114" s="10">
        <v>42478</v>
      </c>
      <c r="B114" s="166">
        <v>4.946249999999992</v>
      </c>
      <c r="C114" s="62">
        <v>9.8108868749999836</v>
      </c>
      <c r="D114" s="328">
        <v>2.4500000000000001E-2</v>
      </c>
      <c r="E114" s="332"/>
      <c r="F114" s="333"/>
      <c r="G114" s="330">
        <v>2.4500000000000001E-2</v>
      </c>
      <c r="H114" s="261">
        <v>6390</v>
      </c>
      <c r="I114" s="129">
        <v>0.65331676789312387</v>
      </c>
      <c r="J114" s="36"/>
    </row>
    <row r="115" spans="1:10" ht="14.25" x14ac:dyDescent="0.2">
      <c r="A115" s="10">
        <v>42479</v>
      </c>
      <c r="B115" s="166">
        <v>4.4770833333333355</v>
      </c>
      <c r="C115" s="62">
        <v>8.880294791666671</v>
      </c>
      <c r="D115" s="328">
        <v>2.46E-2</v>
      </c>
      <c r="E115" s="332"/>
      <c r="F115" s="333"/>
      <c r="G115" s="330">
        <v>2.46E-2</v>
      </c>
      <c r="H115" s="261">
        <v>6390</v>
      </c>
      <c r="I115" s="129">
        <v>0.59376137459625034</v>
      </c>
      <c r="J115" s="36"/>
    </row>
    <row r="116" spans="1:10" ht="14.25" x14ac:dyDescent="0.2">
      <c r="A116" s="10">
        <v>42480</v>
      </c>
      <c r="B116" s="166">
        <v>3.6129166666666683</v>
      </c>
      <c r="C116" s="62">
        <v>7.1662202083333364</v>
      </c>
      <c r="D116" s="328">
        <v>2.2800000000000001E-2</v>
      </c>
      <c r="E116" s="23">
        <v>10.6</v>
      </c>
      <c r="F116" s="167">
        <v>6010</v>
      </c>
      <c r="G116" s="330">
        <v>2.2800000000000001E-2</v>
      </c>
      <c r="H116" s="261">
        <v>6010</v>
      </c>
      <c r="I116" s="129">
        <v>0.44409353279850022</v>
      </c>
      <c r="J116" s="36"/>
    </row>
    <row r="117" spans="1:10" ht="14.25" x14ac:dyDescent="0.2">
      <c r="A117" s="10">
        <v>42481</v>
      </c>
      <c r="B117" s="166">
        <v>3.1690624999999986</v>
      </c>
      <c r="C117" s="62">
        <v>6.2858354687499975</v>
      </c>
      <c r="D117" s="328">
        <v>2.23E-2</v>
      </c>
      <c r="E117" s="23">
        <v>10.6</v>
      </c>
      <c r="F117" s="167">
        <v>6000</v>
      </c>
      <c r="G117" s="330">
        <v>2.23E-2</v>
      </c>
      <c r="H117" s="261">
        <v>6000</v>
      </c>
      <c r="I117" s="129">
        <v>0.38099328793059362</v>
      </c>
      <c r="J117" s="36"/>
    </row>
    <row r="118" spans="1:10" ht="14.25" x14ac:dyDescent="0.2">
      <c r="A118" s="10">
        <v>42482</v>
      </c>
      <c r="B118" s="166">
        <v>3.2640624999999996</v>
      </c>
      <c r="C118" s="62">
        <v>6.4742679687499995</v>
      </c>
      <c r="D118" s="328">
        <v>2.18E-2</v>
      </c>
      <c r="E118" s="23">
        <v>10.7</v>
      </c>
      <c r="F118" s="167">
        <v>6060</v>
      </c>
      <c r="G118" s="330">
        <v>2.18E-2</v>
      </c>
      <c r="H118" s="261">
        <v>6060</v>
      </c>
      <c r="I118" s="129">
        <v>0.38361591539156248</v>
      </c>
      <c r="J118" s="36"/>
    </row>
    <row r="119" spans="1:10" ht="14.25" x14ac:dyDescent="0.2">
      <c r="A119" s="10">
        <v>42483</v>
      </c>
      <c r="B119" s="166">
        <v>3.0172916666666638</v>
      </c>
      <c r="C119" s="62">
        <v>5.9847980208333276</v>
      </c>
      <c r="D119" s="328">
        <v>2.1100000000000001E-2</v>
      </c>
      <c r="E119" s="23">
        <v>10.7</v>
      </c>
      <c r="F119" s="167">
        <v>6010</v>
      </c>
      <c r="G119" s="330">
        <v>2.1100000000000001E-2</v>
      </c>
      <c r="H119" s="261">
        <v>6010</v>
      </c>
      <c r="I119" s="129">
        <v>0.34322696953518717</v>
      </c>
      <c r="J119" s="36"/>
    </row>
    <row r="120" spans="1:10" ht="14.25" x14ac:dyDescent="0.2">
      <c r="A120" s="10">
        <v>42484</v>
      </c>
      <c r="B120" s="166">
        <v>3.1632291666666656</v>
      </c>
      <c r="C120" s="62">
        <v>6.2742650520833312</v>
      </c>
      <c r="D120" s="328">
        <v>2.1100000000000001E-2</v>
      </c>
      <c r="E120" s="23">
        <v>10.6</v>
      </c>
      <c r="F120" s="167">
        <v>6000</v>
      </c>
      <c r="G120" s="330">
        <v>2.1100000000000001E-2</v>
      </c>
      <c r="H120" s="261">
        <v>6000</v>
      </c>
      <c r="I120" s="129">
        <v>0.3598278458839686</v>
      </c>
      <c r="J120" s="36"/>
    </row>
    <row r="121" spans="1:10" ht="14.25" x14ac:dyDescent="0.2">
      <c r="A121" s="10">
        <v>42485</v>
      </c>
      <c r="B121" s="166">
        <v>2.3623958333333341</v>
      </c>
      <c r="C121" s="62">
        <v>4.6858121354166684</v>
      </c>
      <c r="D121" s="328">
        <v>2.12E-2</v>
      </c>
      <c r="E121" s="23">
        <v>10.6</v>
      </c>
      <c r="F121" s="167">
        <v>6000</v>
      </c>
      <c r="G121" s="330">
        <v>2.12E-2</v>
      </c>
      <c r="H121" s="261">
        <v>6000</v>
      </c>
      <c r="I121" s="129">
        <v>0.27000399254212509</v>
      </c>
      <c r="J121" s="36"/>
    </row>
    <row r="122" spans="1:10" ht="14.25" x14ac:dyDescent="0.2">
      <c r="A122" s="10">
        <v>42486</v>
      </c>
      <c r="B122" s="166">
        <v>2.1431249999999964</v>
      </c>
      <c r="C122" s="62">
        <v>4.2508884374999933</v>
      </c>
      <c r="D122" s="328">
        <v>2.1899999999999999E-2</v>
      </c>
      <c r="E122" s="23">
        <v>11.1</v>
      </c>
      <c r="F122" s="167">
        <v>6240</v>
      </c>
      <c r="G122" s="330">
        <v>2.1899999999999999E-2</v>
      </c>
      <c r="H122" s="261">
        <v>6240</v>
      </c>
      <c r="I122" s="129">
        <v>0.25303073353143707</v>
      </c>
      <c r="J122" s="36"/>
    </row>
    <row r="123" spans="1:10" ht="14.25" x14ac:dyDescent="0.2">
      <c r="A123" s="10">
        <v>42487</v>
      </c>
      <c r="B123" s="166">
        <v>2.4916666666666689</v>
      </c>
      <c r="C123" s="62">
        <v>4.9422208333333382</v>
      </c>
      <c r="D123" s="328">
        <v>2.1899999999999999E-2</v>
      </c>
      <c r="E123" s="332"/>
      <c r="F123" s="333"/>
      <c r="G123" s="330">
        <v>2.1899999999999999E-2</v>
      </c>
      <c r="H123" s="261">
        <v>6140</v>
      </c>
      <c r="I123" s="129">
        <v>0.29418174132750025</v>
      </c>
      <c r="J123" s="36"/>
    </row>
    <row r="124" spans="1:10" ht="14.25" x14ac:dyDescent="0.2">
      <c r="A124" s="10">
        <v>42488</v>
      </c>
      <c r="B124" s="166">
        <v>2.8379166666666644</v>
      </c>
      <c r="C124" s="62">
        <v>5.6290077083333294</v>
      </c>
      <c r="D124" s="328">
        <v>2.1899999999999999E-2</v>
      </c>
      <c r="E124" s="332"/>
      <c r="F124" s="333"/>
      <c r="G124" s="330">
        <v>2.1899999999999999E-2</v>
      </c>
      <c r="H124" s="261">
        <v>6140</v>
      </c>
      <c r="I124" s="129">
        <v>0.33506218063237475</v>
      </c>
      <c r="J124" s="36"/>
    </row>
    <row r="125" spans="1:10" ht="14.25" x14ac:dyDescent="0.2">
      <c r="A125" s="10">
        <v>42489</v>
      </c>
      <c r="B125" s="166">
        <v>2.3924999999999952</v>
      </c>
      <c r="C125" s="62">
        <v>4.7455237499999905</v>
      </c>
      <c r="D125" s="328">
        <v>2.1899999999999999E-2</v>
      </c>
      <c r="E125" s="332"/>
      <c r="F125" s="333"/>
      <c r="G125" s="330">
        <v>2.1899999999999999E-2</v>
      </c>
      <c r="H125" s="261">
        <v>6140</v>
      </c>
      <c r="I125" s="129">
        <v>0.28247350479974942</v>
      </c>
      <c r="J125" s="36"/>
    </row>
    <row r="126" spans="1:10" ht="14.25" x14ac:dyDescent="0.2">
      <c r="A126" s="10">
        <v>42490</v>
      </c>
      <c r="B126" s="166">
        <v>0.79291666666666705</v>
      </c>
      <c r="C126" s="62">
        <v>1.572750208333334</v>
      </c>
      <c r="D126" s="328">
        <v>2.1899999999999999E-2</v>
      </c>
      <c r="E126" s="332"/>
      <c r="F126" s="333"/>
      <c r="G126" s="330">
        <v>2.1899999999999999E-2</v>
      </c>
      <c r="H126" s="261">
        <v>6140</v>
      </c>
      <c r="I126" s="129">
        <v>9.361669795087503E-2</v>
      </c>
      <c r="J126" s="36"/>
    </row>
    <row r="127" spans="1:10" ht="14.25" x14ac:dyDescent="0.2">
      <c r="A127" s="10">
        <v>42491</v>
      </c>
      <c r="B127" s="166">
        <v>1.4233333333333349</v>
      </c>
      <c r="C127" s="62">
        <v>2.8231816666666698</v>
      </c>
      <c r="D127" s="328">
        <v>1.83E-2</v>
      </c>
      <c r="E127" s="332"/>
      <c r="F127" s="167">
        <v>6040</v>
      </c>
      <c r="G127" s="330">
        <v>1.83E-2</v>
      </c>
      <c r="H127" s="261">
        <v>6040</v>
      </c>
      <c r="I127" s="129">
        <v>0.14042336219100016</v>
      </c>
      <c r="J127" s="36"/>
    </row>
    <row r="128" spans="1:10" ht="14.25" x14ac:dyDescent="0.2">
      <c r="A128" s="10">
        <v>42492</v>
      </c>
      <c r="B128" s="166">
        <v>1.1991666666666683</v>
      </c>
      <c r="C128" s="62">
        <v>2.3785470833333364</v>
      </c>
      <c r="D128" s="328">
        <v>1.83E-2</v>
      </c>
      <c r="E128" s="332"/>
      <c r="F128" s="167">
        <v>6040</v>
      </c>
      <c r="G128" s="330">
        <v>1.83E-2</v>
      </c>
      <c r="H128" s="261">
        <v>6040</v>
      </c>
      <c r="I128" s="129">
        <v>0.11830750479675016</v>
      </c>
      <c r="J128" s="36"/>
    </row>
    <row r="129" spans="1:10" ht="14.25" x14ac:dyDescent="0.2">
      <c r="A129" s="10">
        <v>42493</v>
      </c>
      <c r="B129" s="166">
        <v>1.1146875000000016</v>
      </c>
      <c r="C129" s="62">
        <v>2.2109826562500032</v>
      </c>
      <c r="D129" s="328">
        <v>1.83E-2</v>
      </c>
      <c r="E129" s="332"/>
      <c r="F129" s="167">
        <v>6040</v>
      </c>
      <c r="G129" s="330">
        <v>1.83E-2</v>
      </c>
      <c r="H129" s="261">
        <v>6040</v>
      </c>
      <c r="I129" s="129">
        <v>0.1099729507322814</v>
      </c>
      <c r="J129" s="36"/>
    </row>
    <row r="130" spans="1:10" ht="14.25" x14ac:dyDescent="0.2">
      <c r="A130" s="10">
        <v>42494</v>
      </c>
      <c r="B130" s="166">
        <v>1.0116666666666683</v>
      </c>
      <c r="C130" s="62">
        <v>2.0066408333333365</v>
      </c>
      <c r="D130" s="328">
        <v>1.83E-2</v>
      </c>
      <c r="E130" s="23">
        <v>11.4</v>
      </c>
      <c r="F130" s="167">
        <v>6040</v>
      </c>
      <c r="G130" s="330">
        <v>1.83E-2</v>
      </c>
      <c r="H130" s="261">
        <v>6040</v>
      </c>
      <c r="I130" s="129">
        <v>9.9809111065500167E-2</v>
      </c>
      <c r="J130" s="36"/>
    </row>
    <row r="131" spans="1:10" ht="14.25" x14ac:dyDescent="0.2">
      <c r="A131" s="10">
        <v>42495</v>
      </c>
      <c r="B131" s="166">
        <v>0.70812500000000067</v>
      </c>
      <c r="C131" s="62">
        <v>1.4045659375000012</v>
      </c>
      <c r="D131" s="328">
        <v>1.8200000000000001E-2</v>
      </c>
      <c r="E131" s="23">
        <v>11.3</v>
      </c>
      <c r="F131" s="167">
        <v>6020</v>
      </c>
      <c r="G131" s="330">
        <v>1.8200000000000001E-2</v>
      </c>
      <c r="H131" s="261">
        <v>6020</v>
      </c>
      <c r="I131" s="129">
        <v>6.9480505969875067E-2</v>
      </c>
      <c r="J131" s="36"/>
    </row>
    <row r="132" spans="1:10" ht="14.25" x14ac:dyDescent="0.2">
      <c r="A132" s="10">
        <v>42496</v>
      </c>
      <c r="B132" s="166">
        <v>4.1610416666666667</v>
      </c>
      <c r="C132" s="62">
        <v>8.253426145833334</v>
      </c>
      <c r="D132" s="328">
        <v>1.8200000000000001E-2</v>
      </c>
      <c r="E132" s="23">
        <v>11.4</v>
      </c>
      <c r="F132" s="167">
        <v>6020</v>
      </c>
      <c r="G132" s="330">
        <v>1.8200000000000001E-2</v>
      </c>
      <c r="H132" s="261">
        <v>6020</v>
      </c>
      <c r="I132" s="129">
        <v>0.40827718321162504</v>
      </c>
      <c r="J132" s="36"/>
    </row>
    <row r="133" spans="1:10" ht="14.25" x14ac:dyDescent="0.2">
      <c r="A133" s="10">
        <v>42497</v>
      </c>
      <c r="B133" s="166">
        <v>83.229687500000054</v>
      </c>
      <c r="C133" s="62">
        <v>165.08608515625011</v>
      </c>
      <c r="D133" s="328">
        <v>1.7299999999999999E-2</v>
      </c>
      <c r="E133" s="23">
        <v>11</v>
      </c>
      <c r="F133" s="167">
        <v>5900</v>
      </c>
      <c r="G133" s="330">
        <v>1.7299999999999999E-2</v>
      </c>
      <c r="H133" s="261">
        <v>5900</v>
      </c>
      <c r="I133" s="129">
        <v>7.7625788445660993</v>
      </c>
      <c r="J133" s="36"/>
    </row>
    <row r="134" spans="1:10" ht="14.25" x14ac:dyDescent="0.2">
      <c r="A134" s="10">
        <v>42498</v>
      </c>
      <c r="B134" s="166">
        <v>75.40625</v>
      </c>
      <c r="C134" s="62">
        <v>149.56829687500002</v>
      </c>
      <c r="D134" s="328">
        <v>8.8000000000000005E-3</v>
      </c>
      <c r="E134" s="23">
        <v>8.19</v>
      </c>
      <c r="F134" s="167">
        <v>4830</v>
      </c>
      <c r="G134" s="330">
        <v>8.8000000000000005E-3</v>
      </c>
      <c r="H134" s="261">
        <v>4830</v>
      </c>
      <c r="I134" s="129">
        <v>3.5774343519750009</v>
      </c>
      <c r="J134" s="36"/>
    </row>
    <row r="135" spans="1:10" ht="14.25" x14ac:dyDescent="0.2">
      <c r="A135" s="10">
        <v>42499</v>
      </c>
      <c r="B135" s="166">
        <v>45.753333333333359</v>
      </c>
      <c r="C135" s="62">
        <v>90.751736666666716</v>
      </c>
      <c r="D135" s="328">
        <v>1.37E-2</v>
      </c>
      <c r="E135" s="23">
        <v>9.3000000000000007</v>
      </c>
      <c r="F135" s="167">
        <v>5000</v>
      </c>
      <c r="G135" s="330">
        <v>1.37E-2</v>
      </c>
      <c r="H135" s="261">
        <v>5000</v>
      </c>
      <c r="I135" s="129">
        <v>3.3792861175620019</v>
      </c>
      <c r="J135" s="36"/>
    </row>
    <row r="136" spans="1:10" ht="14.25" x14ac:dyDescent="0.2">
      <c r="A136" s="10">
        <v>42500</v>
      </c>
      <c r="B136" s="166">
        <v>30.870416666666657</v>
      </c>
      <c r="C136" s="62">
        <v>61.231471458333317</v>
      </c>
      <c r="D136" s="328">
        <v>1.6500000000000001E-2</v>
      </c>
      <c r="E136" s="23">
        <v>9.16</v>
      </c>
      <c r="F136" s="167">
        <v>4860</v>
      </c>
      <c r="G136" s="330">
        <v>1.6500000000000001E-2</v>
      </c>
      <c r="H136" s="261">
        <v>4860</v>
      </c>
      <c r="I136" s="129">
        <v>2.7460478004918745</v>
      </c>
      <c r="J136" s="36"/>
    </row>
    <row r="137" spans="1:10" ht="14.25" x14ac:dyDescent="0.2">
      <c r="A137" s="10">
        <v>42501</v>
      </c>
      <c r="B137" s="166">
        <v>26.777604166666624</v>
      </c>
      <c r="C137" s="62">
        <v>53.113377864583249</v>
      </c>
      <c r="D137" s="328">
        <v>1.9199999999999998E-2</v>
      </c>
      <c r="E137" s="23">
        <v>9.8699999999999992</v>
      </c>
      <c r="F137" s="167">
        <v>5290</v>
      </c>
      <c r="G137" s="330">
        <v>1.9199999999999998E-2</v>
      </c>
      <c r="H137" s="261">
        <v>5290</v>
      </c>
      <c r="I137" s="129">
        <v>2.7717534918899958</v>
      </c>
      <c r="J137" s="36"/>
    </row>
    <row r="138" spans="1:10" ht="14.25" x14ac:dyDescent="0.2">
      <c r="A138" s="10">
        <v>42502</v>
      </c>
      <c r="B138" s="166">
        <v>16.516458333333365</v>
      </c>
      <c r="C138" s="62">
        <v>32.760395104166726</v>
      </c>
      <c r="D138" s="328">
        <v>1.9E-2</v>
      </c>
      <c r="E138" s="23">
        <v>9.68</v>
      </c>
      <c r="F138" s="167">
        <v>5270</v>
      </c>
      <c r="G138" s="330">
        <v>1.9E-2</v>
      </c>
      <c r="H138" s="261">
        <v>5270</v>
      </c>
      <c r="I138" s="129">
        <v>1.6918123239693779</v>
      </c>
      <c r="J138" s="36"/>
    </row>
    <row r="139" spans="1:10" ht="14.25" x14ac:dyDescent="0.2">
      <c r="A139" s="10">
        <v>42503</v>
      </c>
      <c r="B139" s="166">
        <v>8.7858333333333434</v>
      </c>
      <c r="C139" s="62">
        <v>17.426700416666687</v>
      </c>
      <c r="D139" s="328">
        <v>1.9599999999999999E-2</v>
      </c>
      <c r="E139" s="23">
        <v>10.3</v>
      </c>
      <c r="F139" s="167">
        <v>5550</v>
      </c>
      <c r="G139" s="330">
        <v>1.9599999999999999E-2</v>
      </c>
      <c r="H139" s="261">
        <v>5550</v>
      </c>
      <c r="I139" s="129">
        <v>0.92836912595700105</v>
      </c>
      <c r="J139" s="36"/>
    </row>
    <row r="140" spans="1:10" ht="14.25" x14ac:dyDescent="0.2">
      <c r="A140" s="10">
        <v>42504</v>
      </c>
      <c r="B140" s="166">
        <v>6.6242708333333375</v>
      </c>
      <c r="C140" s="62">
        <v>13.139241197916675</v>
      </c>
      <c r="D140" s="328">
        <v>1.9300000000000001E-2</v>
      </c>
      <c r="E140" s="23">
        <v>11.2</v>
      </c>
      <c r="F140" s="167">
        <v>5760</v>
      </c>
      <c r="G140" s="330">
        <v>1.9300000000000001E-2</v>
      </c>
      <c r="H140" s="261">
        <v>5760</v>
      </c>
      <c r="I140" s="129">
        <v>0.68925043121559426</v>
      </c>
      <c r="J140" s="36"/>
    </row>
    <row r="141" spans="1:10" ht="14.25" x14ac:dyDescent="0.2">
      <c r="A141" s="10">
        <v>42505</v>
      </c>
      <c r="B141" s="166">
        <v>6.1183333333333394</v>
      </c>
      <c r="C141" s="62">
        <v>12.135714166666679</v>
      </c>
      <c r="D141" s="328">
        <v>1.83E-2</v>
      </c>
      <c r="E141" s="23">
        <v>11.4</v>
      </c>
      <c r="F141" s="167">
        <v>5930</v>
      </c>
      <c r="G141" s="330">
        <v>1.83E-2</v>
      </c>
      <c r="H141" s="261">
        <v>5930</v>
      </c>
      <c r="I141" s="129">
        <v>0.60362314122150063</v>
      </c>
      <c r="J141" s="36"/>
    </row>
    <row r="142" spans="1:10" ht="14.25" x14ac:dyDescent="0.2">
      <c r="A142" s="10">
        <v>42506</v>
      </c>
      <c r="B142" s="166">
        <v>5.4506250000000023</v>
      </c>
      <c r="C142" s="62">
        <v>10.811314687500005</v>
      </c>
      <c r="D142" s="328">
        <v>1.83E-2</v>
      </c>
      <c r="E142" s="23">
        <v>11.8</v>
      </c>
      <c r="F142" s="167">
        <v>6050</v>
      </c>
      <c r="G142" s="330">
        <v>1.83E-2</v>
      </c>
      <c r="H142" s="261">
        <v>6050</v>
      </c>
      <c r="I142" s="129">
        <v>0.53774830576743771</v>
      </c>
      <c r="J142" s="36"/>
    </row>
    <row r="143" spans="1:10" ht="14.25" x14ac:dyDescent="0.2">
      <c r="A143" s="10">
        <v>42507</v>
      </c>
      <c r="B143" s="166">
        <v>4.9985416666666653</v>
      </c>
      <c r="C143" s="62">
        <v>9.9146073958333307</v>
      </c>
      <c r="D143" s="328">
        <v>1.8100000000000002E-2</v>
      </c>
      <c r="E143" s="23">
        <v>10.8</v>
      </c>
      <c r="F143" s="167">
        <v>6010</v>
      </c>
      <c r="G143" s="330">
        <v>1.8100000000000002E-2</v>
      </c>
      <c r="H143" s="261">
        <v>6010</v>
      </c>
      <c r="I143" s="129">
        <v>0.48775704252393742</v>
      </c>
      <c r="J143" s="36"/>
    </row>
    <row r="144" spans="1:10" ht="14.25" x14ac:dyDescent="0.2">
      <c r="A144" s="10">
        <v>42508</v>
      </c>
      <c r="B144" s="166">
        <v>4.4972916666666665</v>
      </c>
      <c r="C144" s="62">
        <v>8.9203780208333328</v>
      </c>
      <c r="D144" s="328">
        <v>1.7600000000000001E-2</v>
      </c>
      <c r="E144" s="23">
        <v>11.9</v>
      </c>
      <c r="F144" s="167">
        <v>6190</v>
      </c>
      <c r="G144" s="330">
        <v>1.7600000000000001E-2</v>
      </c>
      <c r="H144" s="261">
        <v>6190</v>
      </c>
      <c r="I144" s="129">
        <v>0.42672233930699999</v>
      </c>
      <c r="J144" s="36"/>
    </row>
    <row r="145" spans="1:10" ht="14.25" x14ac:dyDescent="0.2">
      <c r="A145" s="10">
        <v>42509</v>
      </c>
      <c r="B145" s="166">
        <v>3.086354166666665</v>
      </c>
      <c r="C145" s="62">
        <v>6.1217834895833301</v>
      </c>
      <c r="D145" s="328">
        <v>1.7600000000000001E-2</v>
      </c>
      <c r="E145" s="23">
        <v>12</v>
      </c>
      <c r="F145" s="167">
        <v>6210</v>
      </c>
      <c r="G145" s="330">
        <v>1.7600000000000001E-2</v>
      </c>
      <c r="H145" s="261">
        <v>6210</v>
      </c>
      <c r="I145" s="129">
        <v>0.29284653243449987</v>
      </c>
      <c r="J145" s="36"/>
    </row>
    <row r="146" spans="1:10" ht="14.25" x14ac:dyDescent="0.2">
      <c r="A146" s="10">
        <v>42510</v>
      </c>
      <c r="B146" s="166">
        <v>1.1384375000000018</v>
      </c>
      <c r="C146" s="62">
        <v>2.2580907812500035</v>
      </c>
      <c r="D146" s="328">
        <v>1.83E-2</v>
      </c>
      <c r="E146" s="23">
        <v>11.7</v>
      </c>
      <c r="F146" s="167">
        <v>6180</v>
      </c>
      <c r="G146" s="330">
        <v>1.83E-2</v>
      </c>
      <c r="H146" s="261">
        <v>6180</v>
      </c>
      <c r="I146" s="129">
        <v>0.11231608060490643</v>
      </c>
      <c r="J146" s="36"/>
    </row>
    <row r="147" spans="1:10" ht="14.25" x14ac:dyDescent="0.2">
      <c r="A147" s="10">
        <v>42511</v>
      </c>
      <c r="B147" s="166">
        <v>0.55833333333333401</v>
      </c>
      <c r="C147" s="62">
        <v>1.107454166666668</v>
      </c>
      <c r="D147" s="328">
        <v>1.7899999999999999E-2</v>
      </c>
      <c r="E147" s="23">
        <v>12</v>
      </c>
      <c r="F147" s="167">
        <v>6290</v>
      </c>
      <c r="G147" s="330">
        <v>1.7899999999999999E-2</v>
      </c>
      <c r="H147" s="261">
        <v>6290</v>
      </c>
      <c r="I147" s="129">
        <v>5.3880081607500067E-2</v>
      </c>
      <c r="J147" s="36"/>
    </row>
    <row r="148" spans="1:10" ht="14.25" x14ac:dyDescent="0.2">
      <c r="A148" s="10">
        <v>42512</v>
      </c>
      <c r="B148" s="166">
        <v>0.59927083333333397</v>
      </c>
      <c r="C148" s="62">
        <v>1.188653697916668</v>
      </c>
      <c r="D148" s="328">
        <v>1.7399999999999999E-2</v>
      </c>
      <c r="E148" s="23">
        <v>12.1</v>
      </c>
      <c r="F148" s="167">
        <v>6250</v>
      </c>
      <c r="G148" s="330">
        <v>1.7399999999999999E-2</v>
      </c>
      <c r="H148" s="261">
        <v>6250</v>
      </c>
      <c r="I148" s="129">
        <v>5.6215237066312554E-2</v>
      </c>
      <c r="J148" s="36"/>
    </row>
    <row r="149" spans="1:10" ht="14.25" x14ac:dyDescent="0.2">
      <c r="A149" s="10">
        <v>42513</v>
      </c>
      <c r="B149" s="166">
        <v>1.1826041666666682</v>
      </c>
      <c r="C149" s="62">
        <v>2.3456953645833365</v>
      </c>
      <c r="D149" s="328">
        <v>1.78E-2</v>
      </c>
      <c r="E149" s="23">
        <v>12</v>
      </c>
      <c r="F149" s="167">
        <v>6280</v>
      </c>
      <c r="G149" s="330">
        <v>1.78E-2</v>
      </c>
      <c r="H149" s="261">
        <v>6280</v>
      </c>
      <c r="I149" s="129">
        <v>0.11348568001668766</v>
      </c>
      <c r="J149" s="36"/>
    </row>
    <row r="150" spans="1:10" ht="14.25" x14ac:dyDescent="0.2">
      <c r="A150" s="10">
        <v>42514</v>
      </c>
      <c r="B150" s="166">
        <v>1.1635416666666683</v>
      </c>
      <c r="C150" s="62">
        <v>2.3078848958333364</v>
      </c>
      <c r="D150" s="328">
        <v>1.6299999999999999E-2</v>
      </c>
      <c r="E150" s="23">
        <v>11.8</v>
      </c>
      <c r="F150" s="167">
        <v>6240</v>
      </c>
      <c r="G150" s="330">
        <v>1.6299999999999999E-2</v>
      </c>
      <c r="H150" s="261">
        <v>6240</v>
      </c>
      <c r="I150" s="129">
        <v>0.10224714769406262</v>
      </c>
      <c r="J150" s="36"/>
    </row>
    <row r="151" spans="1:10" ht="14.25" x14ac:dyDescent="0.2">
      <c r="A151" s="10">
        <v>42515</v>
      </c>
      <c r="B151" s="166">
        <v>1.0610416666666682</v>
      </c>
      <c r="C151" s="62">
        <v>2.1045761458333363</v>
      </c>
      <c r="D151" s="328">
        <v>1.6500000000000001E-2</v>
      </c>
      <c r="E151" s="23">
        <v>12.3</v>
      </c>
      <c r="F151" s="167">
        <v>6400</v>
      </c>
      <c r="G151" s="330">
        <v>1.6500000000000001E-2</v>
      </c>
      <c r="H151" s="261">
        <v>6400</v>
      </c>
      <c r="I151" s="129">
        <v>9.4383926412187638E-2</v>
      </c>
      <c r="J151" s="36"/>
    </row>
    <row r="152" spans="1:10" ht="14.25" x14ac:dyDescent="0.2">
      <c r="A152" s="10">
        <v>42516</v>
      </c>
      <c r="B152" s="166">
        <v>1.1806250000000016</v>
      </c>
      <c r="C152" s="62">
        <v>2.3417696875000034</v>
      </c>
      <c r="D152" s="328">
        <v>1.5800000000000002E-2</v>
      </c>
      <c r="E152" s="23">
        <v>11.7</v>
      </c>
      <c r="F152" s="167">
        <v>6380</v>
      </c>
      <c r="G152" s="330">
        <v>1.5800000000000002E-2</v>
      </c>
      <c r="H152" s="261">
        <v>6380</v>
      </c>
      <c r="I152" s="129">
        <v>0.10056589416787516</v>
      </c>
      <c r="J152" s="36"/>
    </row>
    <row r="153" spans="1:10" ht="14.25" x14ac:dyDescent="0.2">
      <c r="A153" s="10">
        <v>42517</v>
      </c>
      <c r="B153" s="166">
        <v>0.96239583333333467</v>
      </c>
      <c r="C153" s="62">
        <v>1.9089121354166694</v>
      </c>
      <c r="D153" s="328">
        <v>1.61E-2</v>
      </c>
      <c r="E153" s="23">
        <v>12.4</v>
      </c>
      <c r="F153" s="167">
        <v>6570</v>
      </c>
      <c r="G153" s="330">
        <v>1.61E-2</v>
      </c>
      <c r="H153" s="261">
        <v>6570</v>
      </c>
      <c r="I153" s="129">
        <v>8.3533613263406373E-2</v>
      </c>
      <c r="J153" s="36"/>
    </row>
    <row r="154" spans="1:10" ht="14.25" x14ac:dyDescent="0.2">
      <c r="A154" s="10">
        <v>42518</v>
      </c>
      <c r="B154" s="166">
        <v>0.91906250000000134</v>
      </c>
      <c r="C154" s="62">
        <v>1.8229604687500027</v>
      </c>
      <c r="D154" s="328">
        <v>1.4800000000000001E-2</v>
      </c>
      <c r="E154" s="23">
        <v>12.3</v>
      </c>
      <c r="F154" s="167">
        <v>6470</v>
      </c>
      <c r="G154" s="330">
        <v>1.4800000000000001E-2</v>
      </c>
      <c r="H154" s="261">
        <v>6470</v>
      </c>
      <c r="I154" s="129">
        <v>7.3331137000125113E-2</v>
      </c>
      <c r="J154" s="36"/>
    </row>
    <row r="155" spans="1:10" ht="14.25" x14ac:dyDescent="0.2">
      <c r="A155" s="10">
        <v>42519</v>
      </c>
      <c r="B155" s="167">
        <v>1.0419791666666682</v>
      </c>
      <c r="C155" s="62">
        <v>2.0667656770833367</v>
      </c>
      <c r="D155" s="328">
        <v>1.44E-2</v>
      </c>
      <c r="E155" s="23">
        <v>12</v>
      </c>
      <c r="F155" s="167">
        <v>6500</v>
      </c>
      <c r="G155" s="330">
        <v>1.44E-2</v>
      </c>
      <c r="H155" s="261">
        <v>6500</v>
      </c>
      <c r="I155" s="129">
        <v>8.0891555188500136E-2</v>
      </c>
      <c r="J155" s="36"/>
    </row>
    <row r="156" spans="1:10" ht="14.25" x14ac:dyDescent="0.2">
      <c r="A156" s="10">
        <v>42520</v>
      </c>
      <c r="B156" s="167">
        <v>0.9355208333333348</v>
      </c>
      <c r="C156" s="62">
        <v>1.8556055729166696</v>
      </c>
      <c r="D156" s="328">
        <v>1.4200000000000001E-2</v>
      </c>
      <c r="E156" s="23">
        <v>11.8</v>
      </c>
      <c r="F156" s="167">
        <v>6460</v>
      </c>
      <c r="G156" s="330">
        <v>1.4200000000000001E-2</v>
      </c>
      <c r="H156" s="261">
        <v>6460</v>
      </c>
      <c r="I156" s="129">
        <v>7.1618210450062614E-2</v>
      </c>
      <c r="J156" s="36"/>
    </row>
    <row r="157" spans="1:10" ht="14.25" x14ac:dyDescent="0.2">
      <c r="A157" s="10">
        <v>42521</v>
      </c>
      <c r="B157" s="167">
        <v>0.75250000000000095</v>
      </c>
      <c r="C157" s="62">
        <v>1.4925837500000019</v>
      </c>
      <c r="D157" s="328">
        <v>1.38E-2</v>
      </c>
      <c r="E157" s="218">
        <v>12.5</v>
      </c>
      <c r="F157" s="167">
        <v>6470</v>
      </c>
      <c r="G157" s="330">
        <v>1.38E-2</v>
      </c>
      <c r="H157" s="261">
        <v>6470</v>
      </c>
      <c r="I157" s="129">
        <v>5.598442832850007E-2</v>
      </c>
      <c r="J157" s="36"/>
    </row>
    <row r="158" spans="1:10" ht="14.25" x14ac:dyDescent="0.2">
      <c r="A158" s="10">
        <v>42522</v>
      </c>
      <c r="B158" s="167">
        <v>0.63572916666666746</v>
      </c>
      <c r="C158" s="62">
        <v>1.2609688020833349</v>
      </c>
      <c r="D158" s="328">
        <v>1.2999999999999999E-2</v>
      </c>
      <c r="E158" s="218">
        <v>13.2</v>
      </c>
      <c r="F158" s="167">
        <v>6670</v>
      </c>
      <c r="G158" s="330">
        <v>1.2999999999999999E-2</v>
      </c>
      <c r="H158" s="261">
        <v>6670</v>
      </c>
      <c r="I158" s="129">
        <v>4.4555071652812556E-2</v>
      </c>
      <c r="J158" s="36"/>
    </row>
    <row r="159" spans="1:10" ht="14.25" x14ac:dyDescent="0.2">
      <c r="A159" s="10">
        <v>42523</v>
      </c>
      <c r="B159" s="167">
        <v>0.46520833333333417</v>
      </c>
      <c r="C159" s="62">
        <v>0.92274072916666838</v>
      </c>
      <c r="D159" s="328">
        <v>1.34E-2</v>
      </c>
      <c r="E159" s="218">
        <v>13.5</v>
      </c>
      <c r="F159" s="167">
        <v>6940</v>
      </c>
      <c r="G159" s="330">
        <v>1.34E-2</v>
      </c>
      <c r="H159" s="261">
        <v>6940</v>
      </c>
      <c r="I159" s="129">
        <v>3.3607324645125065E-2</v>
      </c>
      <c r="J159" s="36"/>
    </row>
    <row r="160" spans="1:10" ht="14.25" x14ac:dyDescent="0.2">
      <c r="A160" s="10">
        <v>42524</v>
      </c>
      <c r="B160" s="167">
        <v>0.45791666666666769</v>
      </c>
      <c r="C160" s="62">
        <v>0.90827770833333543</v>
      </c>
      <c r="D160" s="328">
        <v>1.2500000000000001E-2</v>
      </c>
      <c r="E160" s="218">
        <v>12.9</v>
      </c>
      <c r="F160" s="167">
        <v>6740</v>
      </c>
      <c r="G160" s="330">
        <v>1.2500000000000001E-2</v>
      </c>
      <c r="H160" s="261">
        <v>6740</v>
      </c>
      <c r="I160" s="129">
        <v>3.0858735140625072E-2</v>
      </c>
      <c r="J160" s="36"/>
    </row>
    <row r="161" spans="1:10" ht="14.25" x14ac:dyDescent="0.2">
      <c r="A161" s="10">
        <v>42525</v>
      </c>
      <c r="B161" s="167">
        <v>0.44333333333333425</v>
      </c>
      <c r="C161" s="62">
        <v>0.87935166666666853</v>
      </c>
      <c r="D161" s="328">
        <v>1.1900000000000001E-2</v>
      </c>
      <c r="E161" s="218">
        <v>13.6</v>
      </c>
      <c r="F161" s="167">
        <v>6850</v>
      </c>
      <c r="G161" s="330">
        <v>1.1900000000000001E-2</v>
      </c>
      <c r="H161" s="261">
        <v>6850</v>
      </c>
      <c r="I161" s="129">
        <v>2.8441926177000063E-2</v>
      </c>
      <c r="J161" s="36"/>
    </row>
    <row r="162" spans="1:10" ht="14.25" x14ac:dyDescent="0.2">
      <c r="A162" s="10">
        <v>42526</v>
      </c>
      <c r="B162" s="167">
        <v>0.35000000000000053</v>
      </c>
      <c r="C162" s="62">
        <v>0.69422500000000109</v>
      </c>
      <c r="D162" s="328">
        <v>1.17E-2</v>
      </c>
      <c r="E162" s="218">
        <v>12.9</v>
      </c>
      <c r="F162" s="167">
        <v>6840</v>
      </c>
      <c r="G162" s="330">
        <v>1.17E-2</v>
      </c>
      <c r="H162" s="261">
        <v>6840</v>
      </c>
      <c r="I162" s="129">
        <v>2.2076771535000032E-2</v>
      </c>
      <c r="J162" s="36"/>
    </row>
    <row r="163" spans="1:10" ht="14.25" x14ac:dyDescent="0.2">
      <c r="A163" s="10">
        <v>42527</v>
      </c>
      <c r="B163" s="167">
        <v>0.33250000000000063</v>
      </c>
      <c r="C163" s="62">
        <v>0.65951375000000123</v>
      </c>
      <c r="D163" s="328">
        <v>1.11E-2</v>
      </c>
      <c r="E163" s="218">
        <v>12.8</v>
      </c>
      <c r="F163" s="167">
        <v>6730</v>
      </c>
      <c r="G163" s="330">
        <v>1.11E-2</v>
      </c>
      <c r="H163" s="261">
        <v>6730</v>
      </c>
      <c r="I163" s="129">
        <v>1.9897397934750038E-2</v>
      </c>
      <c r="J163" s="36"/>
    </row>
    <row r="164" spans="1:10" ht="14.25" x14ac:dyDescent="0.2">
      <c r="A164" s="10">
        <v>42528</v>
      </c>
      <c r="B164" s="167">
        <v>0.19104166666666689</v>
      </c>
      <c r="C164" s="62">
        <v>0.37893114583333376</v>
      </c>
      <c r="D164" s="328">
        <v>1.12E-2</v>
      </c>
      <c r="E164" s="218">
        <v>13.1</v>
      </c>
      <c r="F164" s="167">
        <v>6850</v>
      </c>
      <c r="G164" s="330">
        <v>1.12E-2</v>
      </c>
      <c r="H164" s="261">
        <v>6850</v>
      </c>
      <c r="I164" s="129">
        <v>1.1535270369000013E-2</v>
      </c>
      <c r="J164" s="36"/>
    </row>
    <row r="165" spans="1:10" ht="14.25" x14ac:dyDescent="0.2">
      <c r="A165" s="10">
        <v>42529</v>
      </c>
      <c r="B165" s="167">
        <v>0.20125000000000029</v>
      </c>
      <c r="C165" s="62">
        <v>0.39917937500000056</v>
      </c>
      <c r="D165" s="328">
        <v>1.17E-2</v>
      </c>
      <c r="E165" s="218">
        <v>14.1</v>
      </c>
      <c r="F165" s="167">
        <v>7130</v>
      </c>
      <c r="G165" s="330">
        <v>1.17E-2</v>
      </c>
      <c r="H165" s="261">
        <v>7130</v>
      </c>
      <c r="I165" s="129">
        <v>1.2694143632625018E-2</v>
      </c>
      <c r="J165" s="36"/>
    </row>
    <row r="166" spans="1:10" ht="14.25" x14ac:dyDescent="0.2">
      <c r="A166" s="10">
        <v>42530</v>
      </c>
      <c r="B166" s="167">
        <v>0.17645833333333352</v>
      </c>
      <c r="C166" s="62">
        <v>0.35000510416666702</v>
      </c>
      <c r="D166" s="328">
        <v>1.0699999999999999E-2</v>
      </c>
      <c r="E166" s="218">
        <v>14.2</v>
      </c>
      <c r="F166" s="167">
        <v>7150</v>
      </c>
      <c r="G166" s="330">
        <v>1.0699999999999999E-2</v>
      </c>
      <c r="H166" s="261">
        <v>7150</v>
      </c>
      <c r="I166" s="129">
        <v>1.017905844243751E-2</v>
      </c>
      <c r="J166" s="36"/>
    </row>
    <row r="167" spans="1:10" ht="14.25" x14ac:dyDescent="0.2">
      <c r="A167" s="10">
        <v>42531</v>
      </c>
      <c r="B167" s="167">
        <v>6.5624999999999975E-2</v>
      </c>
      <c r="C167" s="62">
        <v>0.13016718749999995</v>
      </c>
      <c r="D167" s="328">
        <v>1.03E-2</v>
      </c>
      <c r="E167" s="218">
        <v>14</v>
      </c>
      <c r="F167" s="167">
        <v>7130</v>
      </c>
      <c r="G167" s="330">
        <v>1.03E-2</v>
      </c>
      <c r="H167" s="261">
        <v>7130</v>
      </c>
      <c r="I167" s="129">
        <v>3.6440824809374985E-3</v>
      </c>
      <c r="J167" s="36"/>
    </row>
    <row r="168" spans="1:10" ht="14.25" x14ac:dyDescent="0.2">
      <c r="A168" s="10">
        <v>42532</v>
      </c>
      <c r="B168" s="167">
        <v>0</v>
      </c>
      <c r="C168" s="62">
        <v>0</v>
      </c>
      <c r="D168" s="328">
        <v>1.04E-2</v>
      </c>
      <c r="E168" s="218">
        <v>14.4</v>
      </c>
      <c r="F168" s="167">
        <v>7140</v>
      </c>
      <c r="G168" s="330">
        <v>1.04E-2</v>
      </c>
      <c r="H168" s="261">
        <v>7140</v>
      </c>
      <c r="I168" s="129">
        <v>0</v>
      </c>
      <c r="J168" s="36"/>
    </row>
    <row r="169" spans="1:10" ht="14.25" x14ac:dyDescent="0.2">
      <c r="A169" s="10">
        <v>42533</v>
      </c>
      <c r="B169" s="167">
        <v>4.3750000000000004E-3</v>
      </c>
      <c r="C169" s="62">
        <v>8.6778125000000015E-3</v>
      </c>
      <c r="D169" s="328">
        <v>1.12E-2</v>
      </c>
      <c r="E169" s="218">
        <v>13.8</v>
      </c>
      <c r="F169" s="167">
        <v>7110</v>
      </c>
      <c r="G169" s="330">
        <v>1.12E-2</v>
      </c>
      <c r="H169" s="261">
        <v>7110</v>
      </c>
      <c r="I169" s="129">
        <v>2.6416649700000005E-4</v>
      </c>
      <c r="J169" s="36"/>
    </row>
    <row r="170" spans="1:10" ht="14.25" x14ac:dyDescent="0.2">
      <c r="A170" s="10">
        <v>42534</v>
      </c>
      <c r="B170" s="167">
        <v>0</v>
      </c>
      <c r="C170" s="62">
        <v>0</v>
      </c>
      <c r="D170" s="328">
        <v>1.09E-2</v>
      </c>
      <c r="E170" s="218">
        <v>14.1</v>
      </c>
      <c r="F170" s="167">
        <v>7140</v>
      </c>
      <c r="G170" s="330">
        <v>1.09E-2</v>
      </c>
      <c r="H170" s="261">
        <v>7140</v>
      </c>
      <c r="I170" s="129">
        <v>0</v>
      </c>
      <c r="J170" s="36"/>
    </row>
    <row r="171" spans="1:10" ht="14.25" x14ac:dyDescent="0.2">
      <c r="A171" s="10">
        <v>42535</v>
      </c>
      <c r="B171" s="167">
        <v>0</v>
      </c>
      <c r="C171" s="62">
        <v>0</v>
      </c>
      <c r="D171" s="328">
        <v>1.0800000000000001E-2</v>
      </c>
      <c r="E171" s="218">
        <v>13.9</v>
      </c>
      <c r="F171" s="167">
        <v>7140</v>
      </c>
      <c r="G171" s="330">
        <v>1.0800000000000001E-2</v>
      </c>
      <c r="H171" s="261">
        <v>7140</v>
      </c>
      <c r="I171" s="129">
        <v>0</v>
      </c>
      <c r="J171" s="36"/>
    </row>
    <row r="172" spans="1:10" ht="14.25" x14ac:dyDescent="0.2">
      <c r="A172" s="10">
        <v>42536</v>
      </c>
      <c r="B172" s="167">
        <v>0</v>
      </c>
      <c r="C172" s="62">
        <v>0</v>
      </c>
      <c r="D172" s="328">
        <v>1.04E-2</v>
      </c>
      <c r="E172" s="218">
        <v>14.9</v>
      </c>
      <c r="F172" s="167">
        <v>7340</v>
      </c>
      <c r="G172" s="330">
        <v>1.04E-2</v>
      </c>
      <c r="H172" s="261">
        <v>7340</v>
      </c>
      <c r="I172" s="129">
        <v>0</v>
      </c>
      <c r="J172" s="36"/>
    </row>
    <row r="173" spans="1:10" ht="14.25" x14ac:dyDescent="0.2">
      <c r="A173" s="10">
        <v>42537</v>
      </c>
      <c r="B173" s="167">
        <v>0</v>
      </c>
      <c r="C173" s="62">
        <v>0</v>
      </c>
      <c r="D173" s="328">
        <v>1.06E-2</v>
      </c>
      <c r="E173" s="218">
        <v>15.8</v>
      </c>
      <c r="F173" s="167">
        <v>7490</v>
      </c>
      <c r="G173" s="330">
        <v>1.06E-2</v>
      </c>
      <c r="H173" s="261">
        <v>7490</v>
      </c>
      <c r="I173" s="129">
        <v>0</v>
      </c>
      <c r="J173" s="36"/>
    </row>
    <row r="174" spans="1:10" ht="14.25" x14ac:dyDescent="0.2">
      <c r="A174" s="10">
        <v>42538</v>
      </c>
      <c r="B174" s="167">
        <v>0</v>
      </c>
      <c r="C174" s="62">
        <v>0</v>
      </c>
      <c r="D174" s="328">
        <v>9.58E-3</v>
      </c>
      <c r="E174" s="218">
        <v>15.7</v>
      </c>
      <c r="F174" s="167">
        <v>7360</v>
      </c>
      <c r="G174" s="330">
        <v>9.58E-3</v>
      </c>
      <c r="H174" s="261">
        <v>7360</v>
      </c>
      <c r="I174" s="129">
        <v>0</v>
      </c>
      <c r="J174" s="36"/>
    </row>
    <row r="175" spans="1:10" ht="14.25" x14ac:dyDescent="0.2">
      <c r="A175" s="10">
        <v>42539</v>
      </c>
      <c r="B175" s="167">
        <v>0</v>
      </c>
      <c r="C175" s="62">
        <v>0</v>
      </c>
      <c r="D175" s="328">
        <v>9.9299999999999996E-3</v>
      </c>
      <c r="E175" s="218">
        <v>15.9</v>
      </c>
      <c r="F175" s="167">
        <v>7400</v>
      </c>
      <c r="G175" s="330">
        <v>9.9299999999999996E-3</v>
      </c>
      <c r="H175" s="261">
        <v>7400</v>
      </c>
      <c r="I175" s="129">
        <v>0</v>
      </c>
      <c r="J175" s="36"/>
    </row>
    <row r="176" spans="1:10" ht="14.25" x14ac:dyDescent="0.2">
      <c r="A176" s="10">
        <v>42540</v>
      </c>
      <c r="B176" s="167">
        <v>0</v>
      </c>
      <c r="C176" s="62">
        <v>0</v>
      </c>
      <c r="D176" s="328">
        <v>9.9399999999999992E-3</v>
      </c>
      <c r="E176" s="218">
        <v>15.5</v>
      </c>
      <c r="F176" s="167">
        <v>7430</v>
      </c>
      <c r="G176" s="330">
        <v>9.9399999999999992E-3</v>
      </c>
      <c r="H176" s="261">
        <v>7430</v>
      </c>
      <c r="I176" s="129">
        <v>0</v>
      </c>
      <c r="J176" s="36"/>
    </row>
    <row r="177" spans="1:10" ht="14.25" x14ac:dyDescent="0.2">
      <c r="A177" s="10">
        <v>42541</v>
      </c>
      <c r="B177" s="167">
        <v>0</v>
      </c>
      <c r="C177" s="62">
        <v>0</v>
      </c>
      <c r="D177" s="328">
        <v>9.8899999999999995E-3</v>
      </c>
      <c r="E177" s="218">
        <v>15.2</v>
      </c>
      <c r="F177" s="167">
        <v>7420</v>
      </c>
      <c r="G177" s="330">
        <v>9.8899999999999995E-3</v>
      </c>
      <c r="H177" s="261">
        <v>7420</v>
      </c>
      <c r="I177" s="129">
        <v>0</v>
      </c>
      <c r="J177" s="36"/>
    </row>
    <row r="178" spans="1:10" ht="14.25" x14ac:dyDescent="0.2">
      <c r="A178" s="10">
        <v>42542</v>
      </c>
      <c r="B178" s="167">
        <v>0</v>
      </c>
      <c r="C178" s="62">
        <v>0</v>
      </c>
      <c r="D178" s="328">
        <v>1.0200000000000001E-2</v>
      </c>
      <c r="E178" s="218">
        <v>15.3</v>
      </c>
      <c r="F178" s="167">
        <v>7410</v>
      </c>
      <c r="G178" s="330">
        <v>1.0200000000000001E-2</v>
      </c>
      <c r="H178" s="261">
        <v>7410</v>
      </c>
      <c r="I178" s="129">
        <v>0</v>
      </c>
      <c r="J178" s="36"/>
    </row>
    <row r="179" spans="1:10" ht="14.25" x14ac:dyDescent="0.2">
      <c r="A179" s="10">
        <v>42543</v>
      </c>
      <c r="B179" s="167">
        <v>0</v>
      </c>
      <c r="C179" s="62">
        <v>0</v>
      </c>
      <c r="D179" s="328">
        <v>1.0500000000000001E-2</v>
      </c>
      <c r="E179" s="218">
        <v>14.9</v>
      </c>
      <c r="F179" s="167">
        <v>7900</v>
      </c>
      <c r="G179" s="330">
        <v>1.0500000000000001E-2</v>
      </c>
      <c r="H179" s="261">
        <v>7900</v>
      </c>
      <c r="I179" s="129">
        <v>0</v>
      </c>
      <c r="J179" s="36"/>
    </row>
    <row r="180" spans="1:10" ht="14.25" x14ac:dyDescent="0.2">
      <c r="A180" s="10">
        <v>42544</v>
      </c>
      <c r="B180" s="167">
        <v>0</v>
      </c>
      <c r="C180" s="62">
        <v>0</v>
      </c>
      <c r="D180" s="328">
        <v>9.1199999999999996E-3</v>
      </c>
      <c r="E180" s="218">
        <v>14.4</v>
      </c>
      <c r="F180" s="167">
        <v>7700</v>
      </c>
      <c r="G180" s="330">
        <v>9.1199999999999996E-3</v>
      </c>
      <c r="H180" s="261">
        <v>7700</v>
      </c>
      <c r="I180" s="129">
        <v>0</v>
      </c>
      <c r="J180" s="36"/>
    </row>
    <row r="181" spans="1:10" ht="14.25" x14ac:dyDescent="0.2">
      <c r="A181" s="10">
        <v>42545</v>
      </c>
      <c r="B181" s="167">
        <v>0</v>
      </c>
      <c r="C181" s="62">
        <v>0</v>
      </c>
      <c r="D181" s="328">
        <v>9.4999999999999998E-3</v>
      </c>
      <c r="E181" s="218">
        <v>14.7</v>
      </c>
      <c r="F181" s="167">
        <v>7750</v>
      </c>
      <c r="G181" s="330">
        <v>9.4999999999999998E-3</v>
      </c>
      <c r="H181" s="261">
        <v>7750</v>
      </c>
      <c r="I181" s="129">
        <v>0</v>
      </c>
      <c r="J181" s="36"/>
    </row>
    <row r="182" spans="1:10" ht="14.25" x14ac:dyDescent="0.2">
      <c r="A182" s="10">
        <v>42546</v>
      </c>
      <c r="B182" s="167">
        <v>0</v>
      </c>
      <c r="C182" s="62">
        <v>0</v>
      </c>
      <c r="D182" s="328">
        <v>1.03E-2</v>
      </c>
      <c r="E182" s="218">
        <v>15.3</v>
      </c>
      <c r="F182" s="167">
        <v>7950</v>
      </c>
      <c r="G182" s="330">
        <v>1.03E-2</v>
      </c>
      <c r="H182" s="261">
        <v>7950</v>
      </c>
      <c r="I182" s="129">
        <v>0</v>
      </c>
      <c r="J182" s="36"/>
    </row>
    <row r="183" spans="1:10" ht="14.25" x14ac:dyDescent="0.2">
      <c r="A183" s="10">
        <v>42547</v>
      </c>
      <c r="B183" s="167">
        <v>0</v>
      </c>
      <c r="C183" s="62">
        <v>0</v>
      </c>
      <c r="D183" s="328">
        <v>0.01</v>
      </c>
      <c r="E183" s="218">
        <v>14.9</v>
      </c>
      <c r="F183" s="167">
        <v>7800</v>
      </c>
      <c r="G183" s="330">
        <v>0.01</v>
      </c>
      <c r="H183" s="261">
        <v>7800</v>
      </c>
      <c r="I183" s="129">
        <v>0</v>
      </c>
      <c r="J183" s="36"/>
    </row>
    <row r="184" spans="1:10" ht="14.25" x14ac:dyDescent="0.2">
      <c r="A184" s="10">
        <v>42548</v>
      </c>
      <c r="B184" s="167">
        <v>0</v>
      </c>
      <c r="C184" s="62">
        <v>0</v>
      </c>
      <c r="D184" s="328">
        <v>1.01E-2</v>
      </c>
      <c r="E184" s="218">
        <v>15.3</v>
      </c>
      <c r="F184" s="167">
        <v>7980</v>
      </c>
      <c r="G184" s="330">
        <v>1.01E-2</v>
      </c>
      <c r="H184" s="261">
        <v>7980</v>
      </c>
      <c r="I184" s="129">
        <v>0</v>
      </c>
      <c r="J184" s="36"/>
    </row>
    <row r="185" spans="1:10" ht="14.25" x14ac:dyDescent="0.2">
      <c r="A185" s="10">
        <v>42549</v>
      </c>
      <c r="B185" s="167">
        <v>0</v>
      </c>
      <c r="C185" s="62">
        <v>0</v>
      </c>
      <c r="D185" s="328">
        <v>1.0200000000000001E-2</v>
      </c>
      <c r="E185" s="218">
        <v>15</v>
      </c>
      <c r="F185" s="167">
        <v>7950</v>
      </c>
      <c r="G185" s="330">
        <v>1.0200000000000001E-2</v>
      </c>
      <c r="H185" s="261">
        <v>7950</v>
      </c>
      <c r="I185" s="129">
        <v>0</v>
      </c>
      <c r="J185" s="36"/>
    </row>
    <row r="186" spans="1:10" ht="14.25" x14ac:dyDescent="0.2">
      <c r="A186" s="10">
        <v>42550</v>
      </c>
      <c r="B186" s="167">
        <v>0</v>
      </c>
      <c r="C186" s="62">
        <v>0</v>
      </c>
      <c r="D186" s="328">
        <v>9.1199999999999996E-3</v>
      </c>
      <c r="E186" s="218">
        <v>15.372</v>
      </c>
      <c r="F186" s="167">
        <v>8110</v>
      </c>
      <c r="G186" s="330">
        <v>9.1199999999999996E-3</v>
      </c>
      <c r="H186" s="261">
        <v>8110</v>
      </c>
      <c r="I186" s="129">
        <v>0</v>
      </c>
      <c r="J186" s="36"/>
    </row>
    <row r="187" spans="1:10" ht="14.25" x14ac:dyDescent="0.2">
      <c r="A187" s="10">
        <v>42551</v>
      </c>
      <c r="B187" s="167">
        <v>0</v>
      </c>
      <c r="C187" s="62">
        <v>0</v>
      </c>
      <c r="D187" s="328">
        <v>9.4199999999999996E-3</v>
      </c>
      <c r="E187" s="218">
        <v>15.891</v>
      </c>
      <c r="F187" s="167">
        <v>8340</v>
      </c>
      <c r="G187" s="330">
        <v>9.4199999999999996E-3</v>
      </c>
      <c r="H187" s="261">
        <v>8340</v>
      </c>
      <c r="I187" s="129">
        <v>0</v>
      </c>
      <c r="J187" s="36"/>
    </row>
    <row r="188" spans="1:10" ht="14.25" x14ac:dyDescent="0.2">
      <c r="A188" s="10">
        <v>42552</v>
      </c>
      <c r="B188" s="167">
        <v>0</v>
      </c>
      <c r="C188" s="62">
        <v>0</v>
      </c>
      <c r="D188" s="328">
        <v>8.77E-3</v>
      </c>
      <c r="E188" s="23">
        <v>15.558</v>
      </c>
      <c r="F188" s="167">
        <v>8120</v>
      </c>
      <c r="G188" s="330">
        <v>8.77E-3</v>
      </c>
      <c r="H188" s="261">
        <v>8120</v>
      </c>
      <c r="I188" s="129">
        <v>0</v>
      </c>
      <c r="J188" s="36"/>
    </row>
    <row r="189" spans="1:10" ht="14.25" x14ac:dyDescent="0.2">
      <c r="A189" s="10">
        <v>42553</v>
      </c>
      <c r="B189" s="167">
        <v>0</v>
      </c>
      <c r="C189" s="62">
        <v>0</v>
      </c>
      <c r="D189" s="328">
        <v>8.6400000000000001E-3</v>
      </c>
      <c r="E189" s="23">
        <v>15.659000000000001</v>
      </c>
      <c r="F189" s="167">
        <v>8220</v>
      </c>
      <c r="G189" s="330">
        <v>8.6400000000000001E-3</v>
      </c>
      <c r="H189" s="261">
        <v>8220</v>
      </c>
      <c r="I189" s="129">
        <v>0</v>
      </c>
      <c r="J189" s="36"/>
    </row>
    <row r="190" spans="1:10" ht="14.25" x14ac:dyDescent="0.2">
      <c r="A190" s="10">
        <v>42554</v>
      </c>
      <c r="B190" s="167">
        <v>0</v>
      </c>
      <c r="C190" s="62">
        <v>0</v>
      </c>
      <c r="D190" s="328">
        <v>9.0500000000000008E-3</v>
      </c>
      <c r="E190" s="23">
        <v>16.163</v>
      </c>
      <c r="F190" s="167">
        <v>8360</v>
      </c>
      <c r="G190" s="330">
        <v>9.0500000000000008E-3</v>
      </c>
      <c r="H190" s="261">
        <v>8360</v>
      </c>
      <c r="I190" s="129">
        <v>0</v>
      </c>
      <c r="J190" s="36"/>
    </row>
    <row r="191" spans="1:10" ht="14.25" x14ac:dyDescent="0.2">
      <c r="A191" s="10">
        <v>42555</v>
      </c>
      <c r="B191" s="167">
        <v>0</v>
      </c>
      <c r="C191" s="62">
        <v>0</v>
      </c>
      <c r="D191" s="328">
        <v>9.7300000000000008E-3</v>
      </c>
      <c r="E191" s="23">
        <v>15.196999999999999</v>
      </c>
      <c r="F191" s="167">
        <v>8260</v>
      </c>
      <c r="G191" s="330">
        <v>9.7300000000000008E-3</v>
      </c>
      <c r="H191" s="261">
        <v>8260</v>
      </c>
      <c r="I191" s="129">
        <v>0</v>
      </c>
      <c r="J191" s="36"/>
    </row>
    <row r="192" spans="1:10" ht="14.25" x14ac:dyDescent="0.2">
      <c r="A192" s="10">
        <v>42556</v>
      </c>
      <c r="B192" s="167">
        <v>0</v>
      </c>
      <c r="C192" s="62">
        <v>0</v>
      </c>
      <c r="D192" s="328">
        <v>8.9499999999999996E-3</v>
      </c>
      <c r="E192" s="23">
        <v>16.535</v>
      </c>
      <c r="F192" s="167">
        <v>8300</v>
      </c>
      <c r="G192" s="330">
        <v>8.9499999999999996E-3</v>
      </c>
      <c r="H192" s="261">
        <v>8300</v>
      </c>
      <c r="I192" s="129">
        <v>0</v>
      </c>
      <c r="J192" s="36"/>
    </row>
    <row r="193" spans="1:10" ht="14.25" x14ac:dyDescent="0.2">
      <c r="A193" s="10">
        <v>42557</v>
      </c>
      <c r="B193" s="167">
        <v>0</v>
      </c>
      <c r="C193" s="62">
        <v>0</v>
      </c>
      <c r="D193" s="328">
        <v>9.2800000000000001E-3</v>
      </c>
      <c r="E193" s="23">
        <v>17.100000000000001</v>
      </c>
      <c r="F193" s="167">
        <v>8810</v>
      </c>
      <c r="G193" s="330">
        <v>9.2800000000000001E-3</v>
      </c>
      <c r="H193" s="261">
        <v>8810</v>
      </c>
      <c r="I193" s="129">
        <v>0</v>
      </c>
      <c r="J193" s="36"/>
    </row>
    <row r="194" spans="1:10" ht="14.25" x14ac:dyDescent="0.2">
      <c r="A194" s="10">
        <v>42558</v>
      </c>
      <c r="B194" s="167">
        <v>0</v>
      </c>
      <c r="C194" s="62">
        <v>0</v>
      </c>
      <c r="D194" s="328">
        <v>8.0700000000000008E-3</v>
      </c>
      <c r="E194" s="23">
        <v>16.399999999999999</v>
      </c>
      <c r="F194" s="167">
        <v>8610</v>
      </c>
      <c r="G194" s="330">
        <v>8.0700000000000008E-3</v>
      </c>
      <c r="H194" s="261">
        <v>8610</v>
      </c>
      <c r="I194" s="129">
        <v>0</v>
      </c>
      <c r="J194" s="36"/>
    </row>
    <row r="195" spans="1:10" ht="14.25" x14ac:dyDescent="0.2">
      <c r="A195" s="10">
        <v>42559</v>
      </c>
      <c r="B195" s="167">
        <v>0</v>
      </c>
      <c r="C195" s="62">
        <v>0</v>
      </c>
      <c r="D195" s="328">
        <v>8.1600000000000006E-3</v>
      </c>
      <c r="E195" s="23">
        <v>16.600000000000001</v>
      </c>
      <c r="F195" s="167">
        <v>8690</v>
      </c>
      <c r="G195" s="330">
        <v>8.1600000000000006E-3</v>
      </c>
      <c r="H195" s="261">
        <v>8690</v>
      </c>
      <c r="I195" s="129">
        <v>0</v>
      </c>
      <c r="J195" s="36"/>
    </row>
    <row r="196" spans="1:10" ht="14.25" x14ac:dyDescent="0.2">
      <c r="A196" s="10">
        <v>42560</v>
      </c>
      <c r="B196" s="167">
        <v>0</v>
      </c>
      <c r="C196" s="62">
        <v>0</v>
      </c>
      <c r="D196" s="328">
        <v>8.3300000000000006E-3</v>
      </c>
      <c r="E196" s="23">
        <v>17</v>
      </c>
      <c r="F196" s="167">
        <v>8780</v>
      </c>
      <c r="G196" s="330">
        <v>8.3300000000000006E-3</v>
      </c>
      <c r="H196" s="261">
        <v>8780</v>
      </c>
      <c r="I196" s="129">
        <v>0</v>
      </c>
      <c r="J196" s="36"/>
    </row>
    <row r="197" spans="1:10" ht="14.25" x14ac:dyDescent="0.2">
      <c r="A197" s="10">
        <v>42561</v>
      </c>
      <c r="B197" s="167">
        <v>0</v>
      </c>
      <c r="C197" s="62">
        <v>0</v>
      </c>
      <c r="D197" s="328">
        <v>8.6199999999999992E-3</v>
      </c>
      <c r="E197" s="23">
        <v>16.7</v>
      </c>
      <c r="F197" s="167">
        <v>8810</v>
      </c>
      <c r="G197" s="330">
        <v>8.6199999999999992E-3</v>
      </c>
      <c r="H197" s="261">
        <v>8810</v>
      </c>
      <c r="I197" s="129">
        <v>0</v>
      </c>
      <c r="J197" s="36"/>
    </row>
    <row r="198" spans="1:10" ht="14.25" x14ac:dyDescent="0.2">
      <c r="A198" s="10">
        <v>42562</v>
      </c>
      <c r="B198" s="167">
        <v>0</v>
      </c>
      <c r="C198" s="62">
        <v>0</v>
      </c>
      <c r="D198" s="328">
        <v>9.0299999999999998E-3</v>
      </c>
      <c r="E198" s="23">
        <v>17.100000000000001</v>
      </c>
      <c r="F198" s="167">
        <v>8970</v>
      </c>
      <c r="G198" s="330">
        <v>9.0299999999999998E-3</v>
      </c>
      <c r="H198" s="261">
        <v>8970</v>
      </c>
      <c r="I198" s="129">
        <v>0</v>
      </c>
      <c r="J198" s="36"/>
    </row>
    <row r="199" spans="1:10" ht="14.25" x14ac:dyDescent="0.2">
      <c r="A199" s="10">
        <v>42563</v>
      </c>
      <c r="B199" s="167">
        <v>0</v>
      </c>
      <c r="C199" s="62">
        <v>0</v>
      </c>
      <c r="D199" s="328">
        <v>8.8900000000000003E-3</v>
      </c>
      <c r="E199" s="23">
        <v>17.3</v>
      </c>
      <c r="F199" s="167">
        <v>9020</v>
      </c>
      <c r="G199" s="330">
        <v>8.8900000000000003E-3</v>
      </c>
      <c r="H199" s="261">
        <v>9020</v>
      </c>
      <c r="I199" s="129">
        <v>0</v>
      </c>
      <c r="J199" s="36"/>
    </row>
    <row r="200" spans="1:10" ht="14.25" x14ac:dyDescent="0.2">
      <c r="A200" s="10">
        <v>42564</v>
      </c>
      <c r="B200" s="167">
        <v>0</v>
      </c>
      <c r="C200" s="62">
        <v>0</v>
      </c>
      <c r="D200" s="328">
        <v>8.9899999999999997E-3</v>
      </c>
      <c r="E200" s="23">
        <v>17.600000000000001</v>
      </c>
      <c r="F200" s="167">
        <v>9400</v>
      </c>
      <c r="G200" s="330">
        <v>8.9899999999999997E-3</v>
      </c>
      <c r="H200" s="261">
        <v>9400</v>
      </c>
      <c r="I200" s="129">
        <v>0</v>
      </c>
      <c r="J200" s="36"/>
    </row>
    <row r="201" spans="1:10" ht="14.25" x14ac:dyDescent="0.2">
      <c r="A201" s="10">
        <v>42565</v>
      </c>
      <c r="B201" s="167">
        <v>0</v>
      </c>
      <c r="C201" s="62">
        <v>0</v>
      </c>
      <c r="D201" s="328">
        <v>9.3399999999999993E-3</v>
      </c>
      <c r="E201" s="23">
        <v>17.7</v>
      </c>
      <c r="F201" s="167">
        <v>9350</v>
      </c>
      <c r="G201" s="330">
        <v>9.3399999999999993E-3</v>
      </c>
      <c r="H201" s="261">
        <v>9350</v>
      </c>
      <c r="I201" s="129">
        <v>0</v>
      </c>
      <c r="J201" s="36"/>
    </row>
    <row r="202" spans="1:10" ht="14.25" x14ac:dyDescent="0.2">
      <c r="A202" s="10">
        <v>42566</v>
      </c>
      <c r="B202" s="167">
        <v>0</v>
      </c>
      <c r="C202" s="62">
        <v>0</v>
      </c>
      <c r="D202" s="328">
        <v>8.9800000000000001E-3</v>
      </c>
      <c r="E202" s="23">
        <v>17.899999999999999</v>
      </c>
      <c r="F202" s="167">
        <v>9380</v>
      </c>
      <c r="G202" s="330">
        <v>8.9800000000000001E-3</v>
      </c>
      <c r="H202" s="261">
        <v>9380</v>
      </c>
      <c r="I202" s="129">
        <v>0</v>
      </c>
      <c r="J202" s="36"/>
    </row>
    <row r="203" spans="1:10" ht="14.25" x14ac:dyDescent="0.2">
      <c r="A203" s="10">
        <v>42567</v>
      </c>
      <c r="B203" s="167">
        <v>0</v>
      </c>
      <c r="C203" s="62">
        <v>0</v>
      </c>
      <c r="D203" s="328">
        <v>8.4799999999999997E-3</v>
      </c>
      <c r="E203" s="23">
        <v>17.8</v>
      </c>
      <c r="F203" s="167">
        <v>9390</v>
      </c>
      <c r="G203" s="330">
        <v>8.4799999999999997E-3</v>
      </c>
      <c r="H203" s="261">
        <v>9390</v>
      </c>
      <c r="I203" s="129">
        <v>0</v>
      </c>
      <c r="J203" s="36"/>
    </row>
    <row r="204" spans="1:10" ht="14.25" x14ac:dyDescent="0.2">
      <c r="A204" s="10">
        <v>42568</v>
      </c>
      <c r="B204" s="167">
        <v>0</v>
      </c>
      <c r="C204" s="62">
        <v>0</v>
      </c>
      <c r="D204" s="328">
        <v>8.1700000000000002E-3</v>
      </c>
      <c r="E204" s="23">
        <v>18</v>
      </c>
      <c r="F204" s="167">
        <v>9330</v>
      </c>
      <c r="G204" s="330">
        <v>8.1700000000000002E-3</v>
      </c>
      <c r="H204" s="261">
        <v>9330</v>
      </c>
      <c r="I204" s="129">
        <v>0</v>
      </c>
      <c r="J204" s="36"/>
    </row>
    <row r="205" spans="1:10" ht="14.25" x14ac:dyDescent="0.2">
      <c r="A205" s="10">
        <v>42569</v>
      </c>
      <c r="B205" s="167">
        <v>0</v>
      </c>
      <c r="C205" s="62">
        <v>0</v>
      </c>
      <c r="D205" s="328">
        <v>8.2199999999999999E-3</v>
      </c>
      <c r="E205" s="23">
        <v>17.899999999999999</v>
      </c>
      <c r="F205" s="167">
        <v>9280</v>
      </c>
      <c r="G205" s="330">
        <v>8.2199999999999999E-3</v>
      </c>
      <c r="H205" s="261">
        <v>9280</v>
      </c>
      <c r="I205" s="129">
        <v>0</v>
      </c>
      <c r="J205" s="36"/>
    </row>
    <row r="206" spans="1:10" ht="14.25" x14ac:dyDescent="0.2">
      <c r="A206" s="10">
        <v>42570</v>
      </c>
      <c r="B206" s="167">
        <v>0</v>
      </c>
      <c r="C206" s="62">
        <v>0</v>
      </c>
      <c r="D206" s="328">
        <v>8.6099999999999996E-3</v>
      </c>
      <c r="E206" s="23">
        <v>18.100000000000001</v>
      </c>
      <c r="F206" s="167">
        <v>9410</v>
      </c>
      <c r="G206" s="330">
        <v>8.6099999999999996E-3</v>
      </c>
      <c r="H206" s="261">
        <v>9410</v>
      </c>
      <c r="I206" s="129">
        <v>0</v>
      </c>
      <c r="J206" s="36"/>
    </row>
    <row r="207" spans="1:10" ht="14.25" x14ac:dyDescent="0.2">
      <c r="A207" s="10">
        <v>42571</v>
      </c>
      <c r="B207" s="167">
        <v>0</v>
      </c>
      <c r="C207" s="62">
        <v>0</v>
      </c>
      <c r="D207" s="328">
        <v>8.4499999999999992E-3</v>
      </c>
      <c r="E207" s="23">
        <v>19.899999999999999</v>
      </c>
      <c r="F207" s="167">
        <v>10100</v>
      </c>
      <c r="G207" s="330">
        <v>8.4499999999999992E-3</v>
      </c>
      <c r="H207" s="261">
        <v>10100</v>
      </c>
      <c r="I207" s="129">
        <v>0</v>
      </c>
      <c r="J207" s="36"/>
    </row>
    <row r="208" spans="1:10" ht="14.25" x14ac:dyDescent="0.2">
      <c r="A208" s="10">
        <v>42572</v>
      </c>
      <c r="B208" s="167">
        <v>0</v>
      </c>
      <c r="C208" s="62">
        <v>0</v>
      </c>
      <c r="D208" s="328">
        <v>8.5900000000000004E-3</v>
      </c>
      <c r="E208" s="23">
        <v>19.899999999999999</v>
      </c>
      <c r="F208" s="167">
        <v>10000</v>
      </c>
      <c r="G208" s="330">
        <v>8.5900000000000004E-3</v>
      </c>
      <c r="H208" s="261">
        <v>10000</v>
      </c>
      <c r="I208" s="129">
        <v>0</v>
      </c>
      <c r="J208" s="36"/>
    </row>
    <row r="209" spans="1:10" ht="14.25" x14ac:dyDescent="0.2">
      <c r="A209" s="10">
        <v>42573</v>
      </c>
      <c r="B209" s="167">
        <v>0</v>
      </c>
      <c r="C209" s="62">
        <v>0</v>
      </c>
      <c r="D209" s="328">
        <v>8.0300000000000007E-3</v>
      </c>
      <c r="E209" s="23">
        <v>20.100000000000001</v>
      </c>
      <c r="F209" s="167">
        <v>10000</v>
      </c>
      <c r="G209" s="330">
        <v>8.0300000000000007E-3</v>
      </c>
      <c r="H209" s="261">
        <v>10000</v>
      </c>
      <c r="I209" s="129">
        <v>0</v>
      </c>
      <c r="J209" s="36"/>
    </row>
    <row r="210" spans="1:10" ht="14.25" x14ac:dyDescent="0.2">
      <c r="A210" s="10">
        <v>42574</v>
      </c>
      <c r="B210" s="167">
        <v>0</v>
      </c>
      <c r="C210" s="62">
        <v>0</v>
      </c>
      <c r="D210" s="328">
        <v>8.0800000000000004E-3</v>
      </c>
      <c r="E210" s="23">
        <v>19.7</v>
      </c>
      <c r="F210" s="167">
        <v>9950</v>
      </c>
      <c r="G210" s="330">
        <v>8.0800000000000004E-3</v>
      </c>
      <c r="H210" s="261">
        <v>9950</v>
      </c>
      <c r="I210" s="129">
        <v>0</v>
      </c>
      <c r="J210" s="36"/>
    </row>
    <row r="211" spans="1:10" ht="14.25" x14ac:dyDescent="0.2">
      <c r="A211" s="10">
        <v>42575</v>
      </c>
      <c r="B211" s="167">
        <v>0</v>
      </c>
      <c r="C211" s="62">
        <v>0</v>
      </c>
      <c r="D211" s="328">
        <v>7.9600000000000001E-3</v>
      </c>
      <c r="E211" s="23">
        <v>19.8</v>
      </c>
      <c r="F211" s="167">
        <v>10000</v>
      </c>
      <c r="G211" s="330">
        <v>7.9600000000000001E-3</v>
      </c>
      <c r="H211" s="261">
        <v>10000</v>
      </c>
      <c r="I211" s="129">
        <v>0</v>
      </c>
      <c r="J211" s="36"/>
    </row>
    <row r="212" spans="1:10" ht="14.25" x14ac:dyDescent="0.2">
      <c r="A212" s="10">
        <v>42576</v>
      </c>
      <c r="B212" s="167">
        <v>0</v>
      </c>
      <c r="C212" s="62">
        <v>0</v>
      </c>
      <c r="D212" s="328">
        <v>7.8799999999999999E-3</v>
      </c>
      <c r="E212" s="23">
        <v>19.7</v>
      </c>
      <c r="F212" s="167">
        <v>10000</v>
      </c>
      <c r="G212" s="330">
        <v>7.8799999999999999E-3</v>
      </c>
      <c r="H212" s="261">
        <v>10000</v>
      </c>
      <c r="I212" s="129">
        <v>0</v>
      </c>
      <c r="J212" s="36"/>
    </row>
    <row r="213" spans="1:10" ht="14.25" x14ac:dyDescent="0.2">
      <c r="A213" s="10">
        <v>42577</v>
      </c>
      <c r="B213" s="167">
        <v>0</v>
      </c>
      <c r="C213" s="62">
        <v>0</v>
      </c>
      <c r="D213" s="328">
        <v>7.9399999999999991E-3</v>
      </c>
      <c r="E213" s="23">
        <v>19.8</v>
      </c>
      <c r="F213" s="167">
        <v>9940</v>
      </c>
      <c r="G213" s="330">
        <v>7.9399999999999991E-3</v>
      </c>
      <c r="H213" s="261">
        <v>9940</v>
      </c>
      <c r="I213" s="129">
        <v>0</v>
      </c>
      <c r="J213" s="36"/>
    </row>
    <row r="214" spans="1:10" ht="14.25" x14ac:dyDescent="0.2">
      <c r="A214" s="10">
        <v>42578</v>
      </c>
      <c r="B214" s="167">
        <v>0</v>
      </c>
      <c r="C214" s="62">
        <v>0</v>
      </c>
      <c r="D214" s="328">
        <v>8.77E-3</v>
      </c>
      <c r="E214" s="23">
        <v>21</v>
      </c>
      <c r="F214" s="167">
        <v>10700</v>
      </c>
      <c r="G214" s="330">
        <v>8.77E-3</v>
      </c>
      <c r="H214" s="261">
        <v>10700</v>
      </c>
      <c r="I214" s="129">
        <v>0</v>
      </c>
      <c r="J214" s="36"/>
    </row>
    <row r="215" spans="1:10" ht="14.25" x14ac:dyDescent="0.2">
      <c r="A215" s="10">
        <v>42579</v>
      </c>
      <c r="B215" s="167">
        <v>0</v>
      </c>
      <c r="C215" s="62">
        <v>0</v>
      </c>
      <c r="D215" s="328">
        <v>7.43E-3</v>
      </c>
      <c r="E215" s="23">
        <v>20.9</v>
      </c>
      <c r="F215" s="167">
        <v>10600</v>
      </c>
      <c r="G215" s="330">
        <v>7.43E-3</v>
      </c>
      <c r="H215" s="261">
        <v>10600</v>
      </c>
      <c r="I215" s="129">
        <v>0</v>
      </c>
      <c r="J215" s="36"/>
    </row>
    <row r="216" spans="1:10" ht="14.25" x14ac:dyDescent="0.2">
      <c r="A216" s="10">
        <v>42580</v>
      </c>
      <c r="B216" s="167">
        <v>0</v>
      </c>
      <c r="C216" s="62">
        <v>0</v>
      </c>
      <c r="D216" s="328">
        <v>7.62E-3</v>
      </c>
      <c r="E216" s="23">
        <v>20.6</v>
      </c>
      <c r="F216" s="167">
        <v>10600</v>
      </c>
      <c r="G216" s="330">
        <v>7.62E-3</v>
      </c>
      <c r="H216" s="261">
        <v>10600</v>
      </c>
      <c r="I216" s="129">
        <v>0</v>
      </c>
      <c r="J216" s="36"/>
    </row>
    <row r="217" spans="1:10" ht="14.25" x14ac:dyDescent="0.2">
      <c r="A217" s="10">
        <v>42581</v>
      </c>
      <c r="B217" s="167">
        <v>0</v>
      </c>
      <c r="C217" s="62">
        <v>0</v>
      </c>
      <c r="D217" s="328">
        <v>7.77E-3</v>
      </c>
      <c r="E217" s="23">
        <v>20.2</v>
      </c>
      <c r="F217" s="167">
        <v>10500</v>
      </c>
      <c r="G217" s="330">
        <v>7.77E-3</v>
      </c>
      <c r="H217" s="261">
        <v>10500</v>
      </c>
      <c r="I217" s="129">
        <v>0</v>
      </c>
      <c r="J217" s="36"/>
    </row>
    <row r="218" spans="1:10" ht="14.25" x14ac:dyDescent="0.2">
      <c r="A218" s="10">
        <v>42582</v>
      </c>
      <c r="B218" s="167">
        <v>0</v>
      </c>
      <c r="C218" s="62">
        <v>0</v>
      </c>
      <c r="D218" s="328">
        <v>7.7000000000000002E-3</v>
      </c>
      <c r="E218" s="23">
        <v>21.6</v>
      </c>
      <c r="F218" s="167">
        <v>10500</v>
      </c>
      <c r="G218" s="330">
        <v>7.7000000000000002E-3</v>
      </c>
      <c r="H218" s="261">
        <v>10500</v>
      </c>
      <c r="I218" s="129">
        <v>0</v>
      </c>
      <c r="J218" s="36"/>
    </row>
    <row r="219" spans="1:10" ht="14.25" x14ac:dyDescent="0.2">
      <c r="A219" s="10">
        <v>42583</v>
      </c>
      <c r="B219" s="167">
        <v>0</v>
      </c>
      <c r="C219" s="62">
        <v>0</v>
      </c>
      <c r="D219" s="328">
        <v>7.79E-3</v>
      </c>
      <c r="E219" s="23">
        <v>20.9</v>
      </c>
      <c r="F219" s="167">
        <v>10500</v>
      </c>
      <c r="G219" s="330">
        <v>7.79E-3</v>
      </c>
      <c r="H219" s="261">
        <v>10500</v>
      </c>
      <c r="I219" s="129">
        <v>0</v>
      </c>
      <c r="J219" s="36"/>
    </row>
    <row r="220" spans="1:10" ht="14.25" x14ac:dyDescent="0.2">
      <c r="A220" s="10">
        <v>42584</v>
      </c>
      <c r="B220" s="167">
        <v>0</v>
      </c>
      <c r="C220" s="62">
        <v>0</v>
      </c>
      <c r="D220" s="328">
        <v>8.3000000000000001E-3</v>
      </c>
      <c r="E220" s="23">
        <v>21.3</v>
      </c>
      <c r="F220" s="167">
        <v>10600</v>
      </c>
      <c r="G220" s="330">
        <v>8.3000000000000001E-3</v>
      </c>
      <c r="H220" s="261">
        <v>10600</v>
      </c>
      <c r="I220" s="129">
        <v>0</v>
      </c>
      <c r="J220" s="36"/>
    </row>
    <row r="221" spans="1:10" ht="14.25" x14ac:dyDescent="0.2">
      <c r="A221" s="10">
        <v>42585</v>
      </c>
      <c r="B221" s="167">
        <v>0</v>
      </c>
      <c r="C221" s="62">
        <v>0</v>
      </c>
      <c r="D221" s="328">
        <v>8.43E-3</v>
      </c>
      <c r="E221" s="23">
        <v>22.2</v>
      </c>
      <c r="F221" s="167">
        <v>11200</v>
      </c>
      <c r="G221" s="330">
        <v>8.43E-3</v>
      </c>
      <c r="H221" s="261">
        <v>11200</v>
      </c>
      <c r="I221" s="129">
        <v>0</v>
      </c>
      <c r="J221" s="36"/>
    </row>
    <row r="222" spans="1:10" ht="14.25" x14ac:dyDescent="0.2">
      <c r="A222" s="10">
        <v>42586</v>
      </c>
      <c r="B222" s="167">
        <v>0</v>
      </c>
      <c r="C222" s="62">
        <v>0</v>
      </c>
      <c r="D222" s="328">
        <v>8.6800000000000002E-3</v>
      </c>
      <c r="E222" s="23">
        <v>22.6</v>
      </c>
      <c r="F222" s="167">
        <v>11300</v>
      </c>
      <c r="G222" s="330">
        <v>8.6800000000000002E-3</v>
      </c>
      <c r="H222" s="261">
        <v>11300</v>
      </c>
      <c r="I222" s="129">
        <v>0</v>
      </c>
      <c r="J222" s="36"/>
    </row>
    <row r="223" spans="1:10" ht="14.25" x14ac:dyDescent="0.2">
      <c r="A223" s="10">
        <v>42587</v>
      </c>
      <c r="B223" s="167">
        <v>0</v>
      </c>
      <c r="C223" s="62">
        <v>0</v>
      </c>
      <c r="D223" s="328">
        <v>8.4100000000000008E-3</v>
      </c>
      <c r="E223" s="23">
        <v>22.6</v>
      </c>
      <c r="F223" s="167">
        <v>11200</v>
      </c>
      <c r="G223" s="330">
        <v>8.4100000000000008E-3</v>
      </c>
      <c r="H223" s="261">
        <v>11200</v>
      </c>
      <c r="I223" s="129">
        <v>0</v>
      </c>
      <c r="J223" s="36"/>
    </row>
    <row r="224" spans="1:10" ht="14.25" x14ac:dyDescent="0.2">
      <c r="A224" s="10">
        <v>42588</v>
      </c>
      <c r="B224" s="167">
        <v>0</v>
      </c>
      <c r="C224" s="62">
        <v>0</v>
      </c>
      <c r="D224" s="328">
        <v>8.4899999999999993E-3</v>
      </c>
      <c r="E224" s="23">
        <v>22.2</v>
      </c>
      <c r="F224" s="167">
        <v>11200</v>
      </c>
      <c r="G224" s="330">
        <v>8.4899999999999993E-3</v>
      </c>
      <c r="H224" s="261">
        <v>11200</v>
      </c>
      <c r="I224" s="129">
        <v>0</v>
      </c>
      <c r="J224" s="36"/>
    </row>
    <row r="225" spans="1:10" ht="14.25" x14ac:dyDescent="0.2">
      <c r="A225" s="10">
        <v>42589</v>
      </c>
      <c r="B225" s="167">
        <v>0</v>
      </c>
      <c r="C225" s="62">
        <v>0</v>
      </c>
      <c r="D225" s="328">
        <v>8.7899999999999992E-3</v>
      </c>
      <c r="E225" s="23">
        <v>22.7</v>
      </c>
      <c r="F225" s="167">
        <v>11200</v>
      </c>
      <c r="G225" s="330">
        <v>8.7899999999999992E-3</v>
      </c>
      <c r="H225" s="261">
        <v>11200</v>
      </c>
      <c r="I225" s="129">
        <v>0</v>
      </c>
      <c r="J225" s="36"/>
    </row>
    <row r="226" spans="1:10" ht="14.25" x14ac:dyDescent="0.2">
      <c r="A226" s="10">
        <v>42590</v>
      </c>
      <c r="B226" s="167">
        <v>0</v>
      </c>
      <c r="C226" s="62">
        <v>0</v>
      </c>
      <c r="D226" s="328">
        <v>9.0100000000000006E-3</v>
      </c>
      <c r="E226" s="23">
        <v>22.5</v>
      </c>
      <c r="F226" s="167">
        <v>11300</v>
      </c>
      <c r="G226" s="330">
        <v>9.0100000000000006E-3</v>
      </c>
      <c r="H226" s="261">
        <v>11300</v>
      </c>
      <c r="I226" s="129">
        <v>0</v>
      </c>
      <c r="J226" s="36"/>
    </row>
    <row r="227" spans="1:10" ht="14.25" x14ac:dyDescent="0.2">
      <c r="A227" s="10">
        <v>42591</v>
      </c>
      <c r="B227" s="167">
        <v>0</v>
      </c>
      <c r="C227" s="62">
        <v>0</v>
      </c>
      <c r="D227" s="328">
        <v>9.4900000000000002E-3</v>
      </c>
      <c r="E227" s="23">
        <v>22.3</v>
      </c>
      <c r="F227" s="167">
        <v>11200</v>
      </c>
      <c r="G227" s="330">
        <v>9.4900000000000002E-3</v>
      </c>
      <c r="H227" s="261">
        <v>11200</v>
      </c>
      <c r="I227" s="129">
        <v>0</v>
      </c>
      <c r="J227" s="36"/>
    </row>
    <row r="228" spans="1:10" ht="14.25" x14ac:dyDescent="0.2">
      <c r="A228" s="10">
        <v>42592</v>
      </c>
      <c r="B228" s="167">
        <v>0</v>
      </c>
      <c r="C228" s="62">
        <v>0</v>
      </c>
      <c r="D228" s="328">
        <v>1.0200000000000001E-2</v>
      </c>
      <c r="E228" s="23">
        <v>24.4</v>
      </c>
      <c r="F228" s="167">
        <v>11900</v>
      </c>
      <c r="G228" s="330">
        <v>1.0200000000000001E-2</v>
      </c>
      <c r="H228" s="261">
        <v>11900</v>
      </c>
      <c r="I228" s="129">
        <v>0</v>
      </c>
      <c r="J228" s="36"/>
    </row>
    <row r="229" spans="1:10" ht="14.25" x14ac:dyDescent="0.2">
      <c r="A229" s="10">
        <v>42593</v>
      </c>
      <c r="B229" s="167">
        <v>0</v>
      </c>
      <c r="C229" s="62">
        <v>0</v>
      </c>
      <c r="D229" s="328">
        <v>1.01E-2</v>
      </c>
      <c r="E229" s="23">
        <v>24.3</v>
      </c>
      <c r="F229" s="167">
        <v>11900</v>
      </c>
      <c r="G229" s="330">
        <v>1.01E-2</v>
      </c>
      <c r="H229" s="261">
        <v>11900</v>
      </c>
      <c r="I229" s="129">
        <v>0</v>
      </c>
      <c r="J229" s="36"/>
    </row>
    <row r="230" spans="1:10" ht="14.25" x14ac:dyDescent="0.2">
      <c r="A230" s="10">
        <v>42594</v>
      </c>
      <c r="B230" s="167">
        <v>0</v>
      </c>
      <c r="C230" s="62">
        <v>0</v>
      </c>
      <c r="D230" s="328">
        <v>9.5300000000000003E-3</v>
      </c>
      <c r="E230" s="23">
        <v>24.3</v>
      </c>
      <c r="F230" s="167">
        <v>11800</v>
      </c>
      <c r="G230" s="330">
        <v>9.5300000000000003E-3</v>
      </c>
      <c r="H230" s="261">
        <v>11800</v>
      </c>
      <c r="I230" s="129">
        <v>0</v>
      </c>
      <c r="J230" s="36"/>
    </row>
    <row r="231" spans="1:10" ht="14.25" x14ac:dyDescent="0.2">
      <c r="A231" s="10">
        <v>42595</v>
      </c>
      <c r="B231" s="167">
        <v>0</v>
      </c>
      <c r="C231" s="62">
        <v>0</v>
      </c>
      <c r="D231" s="328">
        <v>1.03E-2</v>
      </c>
      <c r="E231" s="23">
        <v>23.6</v>
      </c>
      <c r="F231" s="167">
        <v>11800</v>
      </c>
      <c r="G231" s="330">
        <v>1.03E-2</v>
      </c>
      <c r="H231" s="261">
        <v>11800</v>
      </c>
      <c r="I231" s="129">
        <v>0</v>
      </c>
      <c r="J231" s="36"/>
    </row>
    <row r="232" spans="1:10" ht="14.25" x14ac:dyDescent="0.2">
      <c r="A232" s="10">
        <v>42596</v>
      </c>
      <c r="B232" s="167">
        <v>0</v>
      </c>
      <c r="C232" s="62">
        <v>0</v>
      </c>
      <c r="D232" s="328">
        <v>9.4400000000000005E-3</v>
      </c>
      <c r="E232" s="23">
        <v>24.2</v>
      </c>
      <c r="F232" s="167">
        <v>11800</v>
      </c>
      <c r="G232" s="330">
        <v>9.4400000000000005E-3</v>
      </c>
      <c r="H232" s="261">
        <v>11800</v>
      </c>
      <c r="I232" s="129">
        <v>0</v>
      </c>
      <c r="J232" s="36"/>
    </row>
    <row r="233" spans="1:10" ht="14.25" x14ac:dyDescent="0.2">
      <c r="A233" s="10">
        <v>42597</v>
      </c>
      <c r="B233" s="167">
        <v>0</v>
      </c>
      <c r="C233" s="62">
        <v>0</v>
      </c>
      <c r="D233" s="328">
        <v>9.0399999999999994E-3</v>
      </c>
      <c r="E233" s="23">
        <v>24.2</v>
      </c>
      <c r="F233" s="167">
        <v>11900</v>
      </c>
      <c r="G233" s="330">
        <v>9.0399999999999994E-3</v>
      </c>
      <c r="H233" s="261">
        <v>11900</v>
      </c>
      <c r="I233" s="129">
        <v>0</v>
      </c>
      <c r="J233" s="36"/>
    </row>
    <row r="234" spans="1:10" ht="14.25" x14ac:dyDescent="0.2">
      <c r="A234" s="10">
        <v>42598</v>
      </c>
      <c r="B234" s="167">
        <v>0</v>
      </c>
      <c r="C234" s="62">
        <v>0</v>
      </c>
      <c r="D234" s="328">
        <v>9.9100000000000004E-3</v>
      </c>
      <c r="E234" s="23">
        <v>24.1</v>
      </c>
      <c r="F234" s="167">
        <v>11800</v>
      </c>
      <c r="G234" s="330">
        <v>9.9100000000000004E-3</v>
      </c>
      <c r="H234" s="261">
        <v>11800</v>
      </c>
      <c r="I234" s="129">
        <v>0</v>
      </c>
      <c r="J234" s="36"/>
    </row>
    <row r="235" spans="1:10" ht="14.25" x14ac:dyDescent="0.2">
      <c r="A235" s="10">
        <v>42599</v>
      </c>
      <c r="B235" s="167">
        <v>0</v>
      </c>
      <c r="C235" s="62">
        <v>0</v>
      </c>
      <c r="D235" s="328">
        <v>9.7099999999999999E-3</v>
      </c>
      <c r="E235" s="23">
        <v>26.3</v>
      </c>
      <c r="F235" s="167">
        <v>12400</v>
      </c>
      <c r="G235" s="330">
        <v>9.7099999999999999E-3</v>
      </c>
      <c r="H235" s="261">
        <v>12400</v>
      </c>
      <c r="I235" s="129">
        <v>0</v>
      </c>
      <c r="J235" s="36"/>
    </row>
    <row r="236" spans="1:10" ht="14.25" x14ac:dyDescent="0.2">
      <c r="A236" s="10">
        <v>42600</v>
      </c>
      <c r="B236" s="167">
        <v>0</v>
      </c>
      <c r="C236" s="62">
        <v>0</v>
      </c>
      <c r="D236" s="328">
        <v>9.4500000000000001E-3</v>
      </c>
      <c r="E236" s="23">
        <v>26.2</v>
      </c>
      <c r="F236" s="167">
        <v>12400</v>
      </c>
      <c r="G236" s="330">
        <v>9.4500000000000001E-3</v>
      </c>
      <c r="H236" s="261">
        <v>12400</v>
      </c>
      <c r="I236" s="129">
        <v>0</v>
      </c>
      <c r="J236" s="36"/>
    </row>
    <row r="237" spans="1:10" ht="14.25" x14ac:dyDescent="0.2">
      <c r="A237" s="10">
        <v>42601</v>
      </c>
      <c r="B237" s="167">
        <v>0</v>
      </c>
      <c r="C237" s="62">
        <v>0</v>
      </c>
      <c r="D237" s="328">
        <v>9.6299999999999997E-3</v>
      </c>
      <c r="E237" s="23">
        <v>26.3</v>
      </c>
      <c r="F237" s="167">
        <v>12300</v>
      </c>
      <c r="G237" s="330">
        <v>9.6299999999999997E-3</v>
      </c>
      <c r="H237" s="261">
        <v>12300</v>
      </c>
      <c r="I237" s="129">
        <v>0</v>
      </c>
      <c r="J237" s="36"/>
    </row>
    <row r="238" spans="1:10" ht="14.25" x14ac:dyDescent="0.2">
      <c r="A238" s="10">
        <v>42602</v>
      </c>
      <c r="B238" s="167">
        <v>0</v>
      </c>
      <c r="C238" s="62">
        <v>0</v>
      </c>
      <c r="D238" s="328">
        <v>9.7000000000000003E-3</v>
      </c>
      <c r="E238" s="23">
        <v>26.8</v>
      </c>
      <c r="F238" s="167">
        <v>12400</v>
      </c>
      <c r="G238" s="330">
        <v>9.7000000000000003E-3</v>
      </c>
      <c r="H238" s="261">
        <v>12400</v>
      </c>
      <c r="I238" s="129">
        <v>0</v>
      </c>
      <c r="J238" s="36"/>
    </row>
    <row r="239" spans="1:10" ht="14.25" x14ac:dyDescent="0.2">
      <c r="A239" s="10">
        <v>42603</v>
      </c>
      <c r="B239" s="167">
        <v>0</v>
      </c>
      <c r="C239" s="62">
        <v>0</v>
      </c>
      <c r="D239" s="328">
        <v>9.6299999999999997E-3</v>
      </c>
      <c r="E239" s="23">
        <v>26.5</v>
      </c>
      <c r="F239" s="167">
        <v>12600</v>
      </c>
      <c r="G239" s="330">
        <v>9.6299999999999997E-3</v>
      </c>
      <c r="H239" s="261">
        <v>12600</v>
      </c>
      <c r="I239" s="129">
        <v>0</v>
      </c>
      <c r="J239" s="36"/>
    </row>
    <row r="240" spans="1:10" ht="14.25" x14ac:dyDescent="0.2">
      <c r="A240" s="10">
        <v>42604</v>
      </c>
      <c r="B240" s="167">
        <v>0</v>
      </c>
      <c r="C240" s="62">
        <v>0</v>
      </c>
      <c r="D240" s="328">
        <v>9.3200000000000002E-3</v>
      </c>
      <c r="E240" s="23">
        <v>24.8</v>
      </c>
      <c r="F240" s="167">
        <v>12300</v>
      </c>
      <c r="G240" s="330">
        <v>9.3200000000000002E-3</v>
      </c>
      <c r="H240" s="261">
        <v>12300</v>
      </c>
      <c r="I240" s="129">
        <v>0</v>
      </c>
      <c r="J240" s="36"/>
    </row>
    <row r="241" spans="1:10" ht="14.25" x14ac:dyDescent="0.2">
      <c r="A241" s="10">
        <v>42605</v>
      </c>
      <c r="B241" s="167">
        <v>0</v>
      </c>
      <c r="C241" s="62">
        <v>0</v>
      </c>
      <c r="D241" s="328">
        <v>1.12E-2</v>
      </c>
      <c r="E241" s="23">
        <v>25.8</v>
      </c>
      <c r="F241" s="167">
        <v>12700</v>
      </c>
      <c r="G241" s="330">
        <v>1.12E-2</v>
      </c>
      <c r="H241" s="261">
        <v>12700</v>
      </c>
      <c r="I241" s="129">
        <v>0</v>
      </c>
      <c r="J241" s="36"/>
    </row>
    <row r="242" spans="1:10" ht="14.25" x14ac:dyDescent="0.2">
      <c r="A242" s="10">
        <v>42606</v>
      </c>
      <c r="B242" s="167">
        <v>0</v>
      </c>
      <c r="C242" s="62">
        <v>0</v>
      </c>
      <c r="D242" s="328">
        <v>1.0699999999999999E-2</v>
      </c>
      <c r="E242" s="23">
        <v>25</v>
      </c>
      <c r="F242" s="167">
        <v>12900</v>
      </c>
      <c r="G242" s="330">
        <v>1.0699999999999999E-2</v>
      </c>
      <c r="H242" s="261">
        <v>12900</v>
      </c>
      <c r="I242" s="129">
        <v>0</v>
      </c>
      <c r="J242" s="36"/>
    </row>
    <row r="243" spans="1:10" ht="14.25" x14ac:dyDescent="0.2">
      <c r="A243" s="10">
        <v>42607</v>
      </c>
      <c r="B243" s="167">
        <v>0</v>
      </c>
      <c r="C243" s="62">
        <v>0</v>
      </c>
      <c r="D243" s="328">
        <v>1.01E-2</v>
      </c>
      <c r="E243" s="23">
        <v>25.1</v>
      </c>
      <c r="F243" s="167">
        <v>13000</v>
      </c>
      <c r="G243" s="330">
        <v>1.01E-2</v>
      </c>
      <c r="H243" s="261">
        <v>13000</v>
      </c>
      <c r="I243" s="129">
        <v>0</v>
      </c>
      <c r="J243" s="36"/>
    </row>
    <row r="244" spans="1:10" ht="14.25" x14ac:dyDescent="0.2">
      <c r="A244" s="10">
        <v>42608</v>
      </c>
      <c r="B244" s="167">
        <v>0</v>
      </c>
      <c r="C244" s="62">
        <v>0</v>
      </c>
      <c r="D244" s="328">
        <v>1.0800000000000001E-2</v>
      </c>
      <c r="E244" s="23">
        <v>25.2</v>
      </c>
      <c r="F244" s="167">
        <v>13000</v>
      </c>
      <c r="G244" s="330">
        <v>1.0800000000000001E-2</v>
      </c>
      <c r="H244" s="261">
        <v>13000</v>
      </c>
      <c r="I244" s="129">
        <v>0</v>
      </c>
      <c r="J244" s="36"/>
    </row>
    <row r="245" spans="1:10" ht="14.25" x14ac:dyDescent="0.2">
      <c r="A245" s="10">
        <v>42609</v>
      </c>
      <c r="B245" s="167">
        <v>0</v>
      </c>
      <c r="C245" s="62">
        <v>0</v>
      </c>
      <c r="D245" s="328">
        <v>1.0800000000000001E-2</v>
      </c>
      <c r="E245" s="23">
        <v>25.1</v>
      </c>
      <c r="F245" s="167">
        <v>13000</v>
      </c>
      <c r="G245" s="330">
        <v>1.0800000000000001E-2</v>
      </c>
      <c r="H245" s="261">
        <v>13000</v>
      </c>
      <c r="I245" s="129">
        <v>0</v>
      </c>
      <c r="J245" s="36"/>
    </row>
    <row r="246" spans="1:10" ht="14.25" x14ac:dyDescent="0.2">
      <c r="A246" s="10">
        <v>42610</v>
      </c>
      <c r="B246" s="167">
        <v>0</v>
      </c>
      <c r="C246" s="62">
        <v>0</v>
      </c>
      <c r="D246" s="328">
        <v>1.18E-2</v>
      </c>
      <c r="E246" s="23">
        <v>25.7</v>
      </c>
      <c r="F246" s="167">
        <v>13000</v>
      </c>
      <c r="G246" s="330">
        <v>1.18E-2</v>
      </c>
      <c r="H246" s="261">
        <v>13000</v>
      </c>
      <c r="I246" s="129">
        <v>0</v>
      </c>
      <c r="J246" s="36"/>
    </row>
    <row r="247" spans="1:10" ht="14.25" x14ac:dyDescent="0.2">
      <c r="A247" s="10">
        <v>42611</v>
      </c>
      <c r="B247" s="167">
        <v>0</v>
      </c>
      <c r="C247" s="62">
        <v>0</v>
      </c>
      <c r="D247" s="328">
        <v>1.1900000000000001E-2</v>
      </c>
      <c r="E247" s="23">
        <v>26</v>
      </c>
      <c r="F247" s="167">
        <v>13200</v>
      </c>
      <c r="G247" s="330">
        <v>1.1900000000000001E-2</v>
      </c>
      <c r="H247" s="261">
        <v>13200</v>
      </c>
      <c r="I247" s="129">
        <v>0</v>
      </c>
      <c r="J247" s="36"/>
    </row>
    <row r="248" spans="1:10" ht="14.25" x14ac:dyDescent="0.2">
      <c r="A248" s="10">
        <v>42612</v>
      </c>
      <c r="B248" s="167">
        <v>0</v>
      </c>
      <c r="C248" s="62">
        <v>0</v>
      </c>
      <c r="D248" s="328">
        <v>1.2699999999999999E-2</v>
      </c>
      <c r="E248" s="23">
        <v>26</v>
      </c>
      <c r="F248" s="167">
        <v>13200</v>
      </c>
      <c r="G248" s="330">
        <v>1.2699999999999999E-2</v>
      </c>
      <c r="H248" s="261">
        <v>13200</v>
      </c>
      <c r="I248" s="129">
        <v>0</v>
      </c>
      <c r="J248" s="36"/>
    </row>
    <row r="249" spans="1:10" ht="14.25" x14ac:dyDescent="0.2">
      <c r="A249" s="10">
        <v>42613</v>
      </c>
      <c r="B249" s="167">
        <v>0</v>
      </c>
      <c r="C249" s="62">
        <v>0</v>
      </c>
      <c r="D249" s="328">
        <v>1.24E-2</v>
      </c>
      <c r="E249" s="23">
        <v>28.3</v>
      </c>
      <c r="F249" s="167">
        <v>13700</v>
      </c>
      <c r="G249" s="330">
        <v>1.24E-2</v>
      </c>
      <c r="H249" s="261">
        <v>13700</v>
      </c>
      <c r="I249" s="129">
        <v>0</v>
      </c>
      <c r="J249" s="36"/>
    </row>
    <row r="250" spans="1:10" ht="14.25" x14ac:dyDescent="0.2">
      <c r="A250" s="10">
        <v>42614</v>
      </c>
      <c r="B250" s="167">
        <v>0</v>
      </c>
      <c r="C250" s="62">
        <v>0</v>
      </c>
      <c r="D250" s="328">
        <v>1.29E-2</v>
      </c>
      <c r="E250" s="23">
        <v>28.4</v>
      </c>
      <c r="F250" s="167">
        <v>13800</v>
      </c>
      <c r="G250" s="330">
        <v>1.29E-2</v>
      </c>
      <c r="H250" s="261">
        <v>13800</v>
      </c>
      <c r="I250" s="129">
        <v>0</v>
      </c>
      <c r="J250" s="36"/>
    </row>
    <row r="251" spans="1:10" ht="14.25" x14ac:dyDescent="0.2">
      <c r="A251" s="10">
        <v>42615</v>
      </c>
      <c r="B251" s="167">
        <v>0</v>
      </c>
      <c r="C251" s="62">
        <v>0</v>
      </c>
      <c r="D251" s="328">
        <v>1.2999999999999999E-2</v>
      </c>
      <c r="E251" s="23">
        <v>28.6</v>
      </c>
      <c r="F251" s="167">
        <v>13800</v>
      </c>
      <c r="G251" s="330">
        <v>1.2999999999999999E-2</v>
      </c>
      <c r="H251" s="261">
        <v>13800</v>
      </c>
      <c r="I251" s="129">
        <v>0</v>
      </c>
      <c r="J251" s="36"/>
    </row>
    <row r="252" spans="1:10" ht="14.25" x14ac:dyDescent="0.2">
      <c r="A252" s="10">
        <v>42616</v>
      </c>
      <c r="B252" s="167">
        <v>0</v>
      </c>
      <c r="C252" s="62">
        <v>0</v>
      </c>
      <c r="D252" s="328">
        <v>1.2999999999999999E-2</v>
      </c>
      <c r="E252" s="23">
        <v>28.5</v>
      </c>
      <c r="F252" s="167">
        <v>13900</v>
      </c>
      <c r="G252" s="330">
        <v>1.2999999999999999E-2</v>
      </c>
      <c r="H252" s="261">
        <v>13900</v>
      </c>
      <c r="I252" s="129">
        <v>0</v>
      </c>
      <c r="J252" s="36"/>
    </row>
    <row r="253" spans="1:10" ht="14.25" x14ac:dyDescent="0.2">
      <c r="A253" s="10">
        <v>42617</v>
      </c>
      <c r="B253" s="167">
        <v>0</v>
      </c>
      <c r="C253" s="62">
        <v>0</v>
      </c>
      <c r="D253" s="328">
        <v>1.35E-2</v>
      </c>
      <c r="E253" s="23">
        <v>28.6</v>
      </c>
      <c r="F253" s="167">
        <v>14000</v>
      </c>
      <c r="G253" s="330">
        <v>1.35E-2</v>
      </c>
      <c r="H253" s="261">
        <v>14000</v>
      </c>
      <c r="I253" s="129">
        <v>0</v>
      </c>
      <c r="J253" s="36"/>
    </row>
    <row r="254" spans="1:10" ht="14.25" x14ac:dyDescent="0.2">
      <c r="A254" s="10">
        <v>42618</v>
      </c>
      <c r="B254" s="167">
        <v>0</v>
      </c>
      <c r="C254" s="62">
        <v>0</v>
      </c>
      <c r="D254" s="328">
        <v>1.3899999999999999E-2</v>
      </c>
      <c r="E254" s="23">
        <v>29.4</v>
      </c>
      <c r="F254" s="167">
        <v>14000</v>
      </c>
      <c r="G254" s="330">
        <v>1.3899999999999999E-2</v>
      </c>
      <c r="H254" s="261">
        <v>14000</v>
      </c>
      <c r="I254" s="129">
        <v>0</v>
      </c>
      <c r="J254" s="36"/>
    </row>
    <row r="255" spans="1:10" ht="14.25" x14ac:dyDescent="0.2">
      <c r="A255" s="10">
        <v>42619</v>
      </c>
      <c r="B255" s="167">
        <v>0</v>
      </c>
      <c r="C255" s="62">
        <v>0</v>
      </c>
      <c r="D255" s="328">
        <v>1.44E-2</v>
      </c>
      <c r="E255" s="23">
        <v>29</v>
      </c>
      <c r="F255" s="167">
        <v>14000</v>
      </c>
      <c r="G255" s="330">
        <v>1.44E-2</v>
      </c>
      <c r="H255" s="261">
        <v>14000</v>
      </c>
      <c r="I255" s="129">
        <v>0</v>
      </c>
      <c r="J255" s="36"/>
    </row>
    <row r="256" spans="1:10" ht="14.25" x14ac:dyDescent="0.2">
      <c r="A256" s="10">
        <v>42620</v>
      </c>
      <c r="B256" s="167">
        <v>0</v>
      </c>
      <c r="C256" s="62">
        <v>0</v>
      </c>
      <c r="D256" s="328">
        <v>1.41E-2</v>
      </c>
      <c r="E256" s="23">
        <v>33</v>
      </c>
      <c r="F256" s="167">
        <v>14600</v>
      </c>
      <c r="G256" s="330">
        <v>1.41E-2</v>
      </c>
      <c r="H256" s="261">
        <v>14600</v>
      </c>
      <c r="I256" s="129">
        <v>0</v>
      </c>
      <c r="J256" s="36"/>
    </row>
    <row r="257" spans="1:10" ht="14.25" x14ac:dyDescent="0.2">
      <c r="A257" s="10">
        <v>42621</v>
      </c>
      <c r="B257" s="167">
        <v>0</v>
      </c>
      <c r="C257" s="62">
        <v>0</v>
      </c>
      <c r="D257" s="328">
        <v>1.4E-2</v>
      </c>
      <c r="E257" s="23">
        <v>32.299999999999997</v>
      </c>
      <c r="F257" s="167">
        <v>14700</v>
      </c>
      <c r="G257" s="330">
        <v>1.4E-2</v>
      </c>
      <c r="H257" s="261">
        <v>14700</v>
      </c>
      <c r="I257" s="129">
        <v>0</v>
      </c>
      <c r="J257" s="36"/>
    </row>
    <row r="258" spans="1:10" ht="14.25" x14ac:dyDescent="0.2">
      <c r="A258" s="10">
        <v>42622</v>
      </c>
      <c r="B258" s="167">
        <v>0</v>
      </c>
      <c r="C258" s="62">
        <v>0</v>
      </c>
      <c r="D258" s="328">
        <v>1.41E-2</v>
      </c>
      <c r="E258" s="23">
        <v>32.799999999999997</v>
      </c>
      <c r="F258" s="167">
        <v>14700</v>
      </c>
      <c r="G258" s="330">
        <v>1.41E-2</v>
      </c>
      <c r="H258" s="261">
        <v>14700</v>
      </c>
      <c r="I258" s="129">
        <v>0</v>
      </c>
      <c r="J258" s="36"/>
    </row>
    <row r="259" spans="1:10" ht="14.25" x14ac:dyDescent="0.2">
      <c r="A259" s="10">
        <v>42623</v>
      </c>
      <c r="B259" s="167">
        <v>0</v>
      </c>
      <c r="C259" s="62">
        <v>0</v>
      </c>
      <c r="D259" s="328">
        <v>1.38E-2</v>
      </c>
      <c r="E259" s="23">
        <v>32.700000000000003</v>
      </c>
      <c r="F259" s="167">
        <v>14700</v>
      </c>
      <c r="G259" s="330">
        <v>1.38E-2</v>
      </c>
      <c r="H259" s="261">
        <v>14700</v>
      </c>
      <c r="I259" s="129">
        <v>0</v>
      </c>
      <c r="J259" s="36"/>
    </row>
    <row r="260" spans="1:10" ht="14.25" x14ac:dyDescent="0.2">
      <c r="A260" s="10">
        <v>42624</v>
      </c>
      <c r="B260" s="167">
        <v>0</v>
      </c>
      <c r="C260" s="62">
        <v>0</v>
      </c>
      <c r="D260" s="328">
        <v>1.44E-2</v>
      </c>
      <c r="E260" s="23">
        <v>33.200000000000003</v>
      </c>
      <c r="F260" s="167">
        <v>14800</v>
      </c>
      <c r="G260" s="330">
        <v>1.44E-2</v>
      </c>
      <c r="H260" s="261">
        <v>14800</v>
      </c>
      <c r="I260" s="129">
        <v>0</v>
      </c>
      <c r="J260" s="36"/>
    </row>
    <row r="261" spans="1:10" ht="14.25" x14ac:dyDescent="0.2">
      <c r="A261" s="10">
        <v>42625</v>
      </c>
      <c r="B261" s="167">
        <v>0</v>
      </c>
      <c r="C261" s="62">
        <v>0</v>
      </c>
      <c r="D261" s="328">
        <v>1.44E-2</v>
      </c>
      <c r="E261" s="23">
        <v>32.9</v>
      </c>
      <c r="F261" s="167">
        <v>14800</v>
      </c>
      <c r="G261" s="330">
        <v>1.44E-2</v>
      </c>
      <c r="H261" s="261">
        <v>14800</v>
      </c>
      <c r="I261" s="129">
        <v>0</v>
      </c>
      <c r="J261" s="36"/>
    </row>
    <row r="262" spans="1:10" ht="14.25" x14ac:dyDescent="0.2">
      <c r="A262" s="10">
        <v>42626</v>
      </c>
      <c r="B262" s="167">
        <v>0</v>
      </c>
      <c r="C262" s="62">
        <v>0</v>
      </c>
      <c r="D262" s="328">
        <v>1.4999999999999999E-2</v>
      </c>
      <c r="E262" s="23">
        <v>32.4</v>
      </c>
      <c r="F262" s="167">
        <v>14900</v>
      </c>
      <c r="G262" s="330">
        <v>1.4999999999999999E-2</v>
      </c>
      <c r="H262" s="261">
        <v>14900</v>
      </c>
      <c r="I262" s="129">
        <v>0</v>
      </c>
      <c r="J262" s="36"/>
    </row>
    <row r="263" spans="1:10" ht="14.25" x14ac:dyDescent="0.2">
      <c r="A263" s="10">
        <v>42627</v>
      </c>
      <c r="B263" s="167">
        <v>0</v>
      </c>
      <c r="C263" s="62">
        <v>0</v>
      </c>
      <c r="D263" s="328">
        <v>1.43E-2</v>
      </c>
      <c r="E263" s="23">
        <v>34</v>
      </c>
      <c r="F263" s="167">
        <v>15500</v>
      </c>
      <c r="G263" s="330">
        <v>1.43E-2</v>
      </c>
      <c r="H263" s="261">
        <v>15500</v>
      </c>
      <c r="I263" s="129">
        <v>0</v>
      </c>
      <c r="J263" s="36"/>
    </row>
    <row r="264" spans="1:10" ht="14.25" x14ac:dyDescent="0.2">
      <c r="A264" s="10">
        <v>42628</v>
      </c>
      <c r="B264" s="167">
        <v>0</v>
      </c>
      <c r="C264" s="62">
        <v>0</v>
      </c>
      <c r="D264" s="328">
        <v>1.44E-2</v>
      </c>
      <c r="E264" s="23">
        <v>34.299999999999997</v>
      </c>
      <c r="F264" s="167">
        <v>15600</v>
      </c>
      <c r="G264" s="330">
        <v>1.44E-2</v>
      </c>
      <c r="H264" s="261">
        <v>15600</v>
      </c>
      <c r="I264" s="129">
        <v>0</v>
      </c>
      <c r="J264" s="36"/>
    </row>
    <row r="265" spans="1:10" ht="14.25" x14ac:dyDescent="0.2">
      <c r="A265" s="10">
        <v>42629</v>
      </c>
      <c r="B265" s="167">
        <v>0</v>
      </c>
      <c r="C265" s="62">
        <v>0</v>
      </c>
      <c r="D265" s="328">
        <v>1.44E-2</v>
      </c>
      <c r="E265" s="23">
        <v>34.200000000000003</v>
      </c>
      <c r="F265" s="167">
        <v>15500</v>
      </c>
      <c r="G265" s="330">
        <v>1.44E-2</v>
      </c>
      <c r="H265" s="261">
        <v>15500</v>
      </c>
      <c r="I265" s="129">
        <v>0</v>
      </c>
      <c r="J265" s="36"/>
    </row>
    <row r="266" spans="1:10" ht="14.25" x14ac:dyDescent="0.2">
      <c r="A266" s="10">
        <v>42630</v>
      </c>
      <c r="B266" s="167">
        <v>0</v>
      </c>
      <c r="C266" s="62">
        <v>0</v>
      </c>
      <c r="D266" s="328">
        <v>1.41E-2</v>
      </c>
      <c r="E266" s="23">
        <v>34.200000000000003</v>
      </c>
      <c r="F266" s="167">
        <v>15600</v>
      </c>
      <c r="G266" s="330">
        <v>1.41E-2</v>
      </c>
      <c r="H266" s="261">
        <v>15600</v>
      </c>
      <c r="I266" s="129">
        <v>0</v>
      </c>
      <c r="J266" s="36"/>
    </row>
    <row r="267" spans="1:10" ht="14.25" x14ac:dyDescent="0.2">
      <c r="A267" s="10">
        <v>42631</v>
      </c>
      <c r="B267" s="167">
        <v>0</v>
      </c>
      <c r="C267" s="62">
        <v>0</v>
      </c>
      <c r="D267" s="328">
        <v>1.47E-2</v>
      </c>
      <c r="E267" s="23">
        <v>34.6</v>
      </c>
      <c r="F267" s="167">
        <v>15700</v>
      </c>
      <c r="G267" s="330">
        <v>1.47E-2</v>
      </c>
      <c r="H267" s="261">
        <v>15700</v>
      </c>
      <c r="I267" s="129">
        <v>0</v>
      </c>
      <c r="J267" s="36"/>
    </row>
    <row r="268" spans="1:10" ht="14.25" x14ac:dyDescent="0.2">
      <c r="A268" s="10">
        <v>42632</v>
      </c>
      <c r="B268" s="167">
        <v>0</v>
      </c>
      <c r="C268" s="62">
        <v>0</v>
      </c>
      <c r="D268" s="328">
        <v>1.6299999999999999E-2</v>
      </c>
      <c r="E268" s="23">
        <v>33</v>
      </c>
      <c r="F268" s="167">
        <v>15100</v>
      </c>
      <c r="G268" s="330">
        <v>1.6299999999999999E-2</v>
      </c>
      <c r="H268" s="261">
        <v>15100</v>
      </c>
      <c r="I268" s="129">
        <v>0</v>
      </c>
      <c r="J268" s="36"/>
    </row>
    <row r="269" spans="1:10" ht="14.25" x14ac:dyDescent="0.2">
      <c r="A269" s="10">
        <v>42633</v>
      </c>
      <c r="B269" s="167">
        <v>0</v>
      </c>
      <c r="C269" s="62">
        <v>0</v>
      </c>
      <c r="D269" s="328">
        <v>1.6199999999999999E-2</v>
      </c>
      <c r="E269" s="23">
        <v>31.3</v>
      </c>
      <c r="F269" s="167">
        <v>14700</v>
      </c>
      <c r="G269" s="330">
        <v>1.6199999999999999E-2</v>
      </c>
      <c r="H269" s="261">
        <v>14700</v>
      </c>
      <c r="I269" s="129">
        <v>0</v>
      </c>
      <c r="J269" s="36"/>
    </row>
    <row r="270" spans="1:10" ht="14.25" x14ac:dyDescent="0.2">
      <c r="A270" s="10">
        <v>42634</v>
      </c>
      <c r="B270" s="167">
        <v>0</v>
      </c>
      <c r="C270" s="62">
        <v>0</v>
      </c>
      <c r="D270" s="328">
        <v>1.32E-2</v>
      </c>
      <c r="E270" s="23">
        <v>25.8</v>
      </c>
      <c r="F270" s="167">
        <v>12200</v>
      </c>
      <c r="G270" s="330">
        <v>1.32E-2</v>
      </c>
      <c r="H270" s="261">
        <v>12200</v>
      </c>
      <c r="I270" s="129">
        <v>0</v>
      </c>
      <c r="J270" s="36"/>
    </row>
    <row r="271" spans="1:10" ht="14.25" x14ac:dyDescent="0.2">
      <c r="A271" s="10">
        <v>42635</v>
      </c>
      <c r="B271" s="167">
        <v>4.0378125000000002</v>
      </c>
      <c r="C271" s="62">
        <v>8.0090010937500011</v>
      </c>
      <c r="D271" s="328">
        <v>1.2699999999999999E-2</v>
      </c>
      <c r="E271" s="23">
        <v>24.7</v>
      </c>
      <c r="F271" s="167">
        <v>11700</v>
      </c>
      <c r="G271" s="330">
        <v>1.2699999999999999E-2</v>
      </c>
      <c r="H271" s="261">
        <v>11700</v>
      </c>
      <c r="I271" s="129">
        <v>0.27645950515471879</v>
      </c>
      <c r="J271" s="36"/>
    </row>
    <row r="272" spans="1:10" ht="14.25" x14ac:dyDescent="0.2">
      <c r="A272" s="10">
        <v>42636</v>
      </c>
      <c r="B272" s="167">
        <v>5.2954166666666707</v>
      </c>
      <c r="C272" s="62">
        <v>10.503458958333342</v>
      </c>
      <c r="D272" s="328">
        <v>1.41E-2</v>
      </c>
      <c r="E272" s="23">
        <v>22.8</v>
      </c>
      <c r="F272" s="167">
        <v>11000</v>
      </c>
      <c r="G272" s="330">
        <v>1.41E-2</v>
      </c>
      <c r="H272" s="261">
        <v>11000</v>
      </c>
      <c r="I272" s="129">
        <v>0.40253246042737534</v>
      </c>
      <c r="J272" s="36"/>
    </row>
    <row r="273" spans="1:10" ht="14.25" x14ac:dyDescent="0.2">
      <c r="A273" s="10">
        <v>42637</v>
      </c>
      <c r="B273" s="167">
        <v>5.5227083333333375</v>
      </c>
      <c r="C273" s="62">
        <v>10.954291979166674</v>
      </c>
      <c r="D273" s="328">
        <v>1.55E-2</v>
      </c>
      <c r="E273" s="23">
        <v>18</v>
      </c>
      <c r="F273" s="167">
        <v>9220</v>
      </c>
      <c r="G273" s="330">
        <v>1.55E-2</v>
      </c>
      <c r="H273" s="261">
        <v>9220</v>
      </c>
      <c r="I273" s="129">
        <v>0.46149336679031278</v>
      </c>
      <c r="J273" s="36"/>
    </row>
    <row r="274" spans="1:10" ht="14.25" x14ac:dyDescent="0.2">
      <c r="A274" s="10">
        <v>42638</v>
      </c>
      <c r="B274" s="167">
        <v>5.5908333333333369</v>
      </c>
      <c r="C274" s="62">
        <v>11.089417916666674</v>
      </c>
      <c r="D274" s="328">
        <v>1.41E-2</v>
      </c>
      <c r="E274" s="23">
        <v>16.100000000000001</v>
      </c>
      <c r="F274" s="167">
        <v>8420</v>
      </c>
      <c r="G274" s="330">
        <v>1.41E-2</v>
      </c>
      <c r="H274" s="261">
        <v>8420</v>
      </c>
      <c r="I274" s="129">
        <v>0.42498863435475026</v>
      </c>
      <c r="J274" s="36"/>
    </row>
    <row r="275" spans="1:10" ht="14.25" x14ac:dyDescent="0.2">
      <c r="A275" s="10">
        <v>42639</v>
      </c>
      <c r="B275" s="167">
        <v>5.612812500000004</v>
      </c>
      <c r="C275" s="62">
        <v>11.133013593750007</v>
      </c>
      <c r="D275" s="328">
        <v>1.1900000000000001E-2</v>
      </c>
      <c r="E275" s="23">
        <v>13.1</v>
      </c>
      <c r="F275" s="167">
        <v>7230</v>
      </c>
      <c r="G275" s="330">
        <v>1.1900000000000001E-2</v>
      </c>
      <c r="H275" s="261">
        <v>7230</v>
      </c>
      <c r="I275" s="129">
        <v>0.36008841827896904</v>
      </c>
      <c r="J275" s="36"/>
    </row>
    <row r="276" spans="1:10" ht="14.25" x14ac:dyDescent="0.2">
      <c r="A276" s="10">
        <v>42640</v>
      </c>
      <c r="B276" s="167">
        <v>5.5991666666666697</v>
      </c>
      <c r="C276" s="62">
        <v>11.105947083333339</v>
      </c>
      <c r="D276" s="328">
        <v>1.21E-2</v>
      </c>
      <c r="E276" s="23">
        <v>16.2</v>
      </c>
      <c r="F276" s="167">
        <v>8270</v>
      </c>
      <c r="G276" s="330">
        <v>1.21E-2</v>
      </c>
      <c r="H276" s="261">
        <v>8270</v>
      </c>
      <c r="I276" s="129">
        <v>0.36525016648725012</v>
      </c>
      <c r="J276" s="36"/>
    </row>
    <row r="277" spans="1:10" ht="14.25" x14ac:dyDescent="0.2">
      <c r="A277" s="10">
        <v>42641</v>
      </c>
      <c r="B277" s="167">
        <v>5.6831250000000031</v>
      </c>
      <c r="C277" s="62">
        <v>11.272478437500006</v>
      </c>
      <c r="D277" s="328">
        <v>1.18E-2</v>
      </c>
      <c r="E277" s="23">
        <v>8.85</v>
      </c>
      <c r="F277" s="167">
        <v>5240</v>
      </c>
      <c r="G277" s="330">
        <v>1.18E-2</v>
      </c>
      <c r="H277" s="261">
        <v>5240</v>
      </c>
      <c r="I277" s="129">
        <v>0.36153543743887512</v>
      </c>
      <c r="J277" s="36"/>
    </row>
    <row r="278" spans="1:10" ht="14.25" x14ac:dyDescent="0.2">
      <c r="A278" s="10">
        <v>42642</v>
      </c>
      <c r="B278" s="167">
        <v>5.6664583333333356</v>
      </c>
      <c r="C278" s="62">
        <v>11.239420104166671</v>
      </c>
      <c r="D278" s="328">
        <v>9.8200000000000006E-3</v>
      </c>
      <c r="E278" s="23">
        <v>8.3000000000000007</v>
      </c>
      <c r="F278" s="167">
        <v>5020</v>
      </c>
      <c r="G278" s="330">
        <v>9.8200000000000006E-3</v>
      </c>
      <c r="H278" s="261">
        <v>5020</v>
      </c>
      <c r="I278" s="129">
        <v>0.29998866453948764</v>
      </c>
      <c r="J278" s="36"/>
    </row>
    <row r="279" spans="1:10" ht="14.25" x14ac:dyDescent="0.2">
      <c r="A279" s="10">
        <v>42643</v>
      </c>
      <c r="B279" s="167">
        <v>5.7238541666666727</v>
      </c>
      <c r="C279" s="62">
        <v>11.353264739583345</v>
      </c>
      <c r="D279" s="328">
        <v>8.6899999999999998E-3</v>
      </c>
      <c r="E279" s="23">
        <v>6.67</v>
      </c>
      <c r="F279" s="167">
        <v>4180</v>
      </c>
      <c r="G279" s="330">
        <v>8.6899999999999998E-3</v>
      </c>
      <c r="H279" s="261">
        <v>4180</v>
      </c>
      <c r="I279" s="129">
        <v>0.26815752825540967</v>
      </c>
      <c r="J279" s="36"/>
    </row>
    <row r="280" spans="1:10" ht="14.25" x14ac:dyDescent="0.2">
      <c r="A280" s="10">
        <v>42644</v>
      </c>
      <c r="B280" s="167">
        <v>5.87552083333334</v>
      </c>
      <c r="C280" s="62">
        <v>11.654095572916679</v>
      </c>
      <c r="D280" s="328">
        <v>7.1799999999999998E-3</v>
      </c>
      <c r="E280" s="23">
        <v>6.1</v>
      </c>
      <c r="F280" s="167">
        <v>3850</v>
      </c>
      <c r="G280" s="330">
        <v>7.1799999999999998E-3</v>
      </c>
      <c r="H280" s="261">
        <v>3850</v>
      </c>
      <c r="I280" s="129">
        <v>0.22743247208840647</v>
      </c>
      <c r="J280" s="36"/>
    </row>
    <row r="281" spans="1:10" ht="14.25" x14ac:dyDescent="0.2">
      <c r="A281" s="10">
        <v>42645</v>
      </c>
      <c r="B281" s="167">
        <v>6.2084375000000085</v>
      </c>
      <c r="C281" s="62">
        <v>12.314435781250017</v>
      </c>
      <c r="D281" s="328">
        <v>6.13E-3</v>
      </c>
      <c r="E281" s="23">
        <v>5.41</v>
      </c>
      <c r="F281" s="167">
        <v>3510</v>
      </c>
      <c r="G281" s="330">
        <v>6.13E-3</v>
      </c>
      <c r="H281" s="261">
        <v>3510</v>
      </c>
      <c r="I281" s="129">
        <v>0.20517500145957215</v>
      </c>
      <c r="J281" s="36"/>
    </row>
    <row r="282" spans="1:10" ht="14.25" x14ac:dyDescent="0.2">
      <c r="A282" s="10">
        <v>42646</v>
      </c>
      <c r="B282" s="167">
        <v>6.2482291666666727</v>
      </c>
      <c r="C282" s="62">
        <v>12.393362552083346</v>
      </c>
      <c r="D282" s="328">
        <v>5.62E-3</v>
      </c>
      <c r="E282" s="23">
        <v>5.17</v>
      </c>
      <c r="F282" s="167">
        <v>3330</v>
      </c>
      <c r="G282" s="330">
        <v>5.62E-3</v>
      </c>
      <c r="H282" s="261">
        <v>3330</v>
      </c>
      <c r="I282" s="129">
        <v>0.18931059592108143</v>
      </c>
      <c r="J282" s="36"/>
    </row>
    <row r="283" spans="1:10" ht="14.25" x14ac:dyDescent="0.2">
      <c r="A283" s="10">
        <v>42647</v>
      </c>
      <c r="B283" s="167">
        <v>6.2809375000000109</v>
      </c>
      <c r="C283" s="62">
        <v>12.458239531250022</v>
      </c>
      <c r="D283" s="328">
        <v>5.6299999999999996E-3</v>
      </c>
      <c r="E283" s="23">
        <v>5.1100000000000003</v>
      </c>
      <c r="F283" s="167">
        <v>3380</v>
      </c>
      <c r="G283" s="330">
        <v>5.6299999999999996E-3</v>
      </c>
      <c r="H283" s="261">
        <v>3380</v>
      </c>
      <c r="I283" s="129">
        <v>0.19064021710862847</v>
      </c>
      <c r="J283" s="36"/>
    </row>
    <row r="284" spans="1:10" ht="14.25" x14ac:dyDescent="0.2">
      <c r="A284" s="10">
        <v>42648</v>
      </c>
      <c r="B284" s="167">
        <v>6.3626041666666771</v>
      </c>
      <c r="C284" s="62">
        <v>12.620225364583353</v>
      </c>
      <c r="D284" s="328">
        <v>5.8799999999999998E-3</v>
      </c>
      <c r="E284" s="23">
        <v>4.0999999999999996</v>
      </c>
      <c r="F284" s="167">
        <v>3110</v>
      </c>
      <c r="G284" s="330">
        <v>5.8799999999999998E-3</v>
      </c>
      <c r="H284" s="261">
        <v>3110</v>
      </c>
      <c r="I284" s="129">
        <v>0.20169442254071282</v>
      </c>
      <c r="J284" s="36"/>
    </row>
    <row r="285" spans="1:10" ht="14.25" x14ac:dyDescent="0.2">
      <c r="A285" s="10">
        <v>42649</v>
      </c>
      <c r="B285" s="167">
        <v>6.536145833333344</v>
      </c>
      <c r="C285" s="62">
        <v>12.964445260416689</v>
      </c>
      <c r="D285" s="328">
        <v>5.0800000000000003E-3</v>
      </c>
      <c r="E285" s="23">
        <v>3.69</v>
      </c>
      <c r="F285" s="167">
        <v>2900</v>
      </c>
      <c r="G285" s="330">
        <v>5.0800000000000003E-3</v>
      </c>
      <c r="H285" s="261">
        <v>2900</v>
      </c>
      <c r="I285" s="129">
        <v>0.17900580006648781</v>
      </c>
      <c r="J285" s="36"/>
    </row>
    <row r="286" spans="1:10" ht="14.25" x14ac:dyDescent="0.2">
      <c r="A286" s="10">
        <v>42650</v>
      </c>
      <c r="B286" s="167">
        <v>6.68531250000001</v>
      </c>
      <c r="C286" s="62">
        <v>13.260317343750019</v>
      </c>
      <c r="D286" s="328">
        <v>4.5799999999999999E-3</v>
      </c>
      <c r="E286" s="23">
        <v>3.53</v>
      </c>
      <c r="F286" s="167">
        <v>2800</v>
      </c>
      <c r="G286" s="330">
        <v>4.5799999999999999E-3</v>
      </c>
      <c r="H286" s="261">
        <v>2800</v>
      </c>
      <c r="I286" s="129">
        <v>0.16507026483463147</v>
      </c>
      <c r="J286" s="36"/>
    </row>
    <row r="287" spans="1:10" ht="14.25" x14ac:dyDescent="0.2">
      <c r="A287" s="10">
        <v>42651</v>
      </c>
      <c r="B287" s="167">
        <v>6.9008333333333427</v>
      </c>
      <c r="C287" s="62">
        <v>13.687802916666685</v>
      </c>
      <c r="D287" s="328">
        <v>4.13E-3</v>
      </c>
      <c r="E287" s="23">
        <v>3.34</v>
      </c>
      <c r="F287" s="167">
        <v>2740</v>
      </c>
      <c r="G287" s="330">
        <v>4.13E-3</v>
      </c>
      <c r="H287" s="261">
        <v>2740</v>
      </c>
      <c r="I287" s="129">
        <v>0.1536502415925752</v>
      </c>
      <c r="J287" s="36"/>
    </row>
    <row r="288" spans="1:10" ht="14.25" x14ac:dyDescent="0.2">
      <c r="A288" s="10">
        <v>42652</v>
      </c>
      <c r="B288" s="167">
        <v>7.4325000000000108</v>
      </c>
      <c r="C288" s="62">
        <v>14.742363750000022</v>
      </c>
      <c r="D288" s="328">
        <v>4.4600000000000004E-3</v>
      </c>
      <c r="E288" s="23">
        <v>3.2</v>
      </c>
      <c r="F288" s="167">
        <v>2690</v>
      </c>
      <c r="G288" s="330">
        <v>4.4600000000000004E-3</v>
      </c>
      <c r="H288" s="261">
        <v>2690</v>
      </c>
      <c r="I288" s="129">
        <v>0.17871106123935027</v>
      </c>
      <c r="J288" s="36"/>
    </row>
    <row r="289" spans="1:10" ht="14.25" x14ac:dyDescent="0.2">
      <c r="A289" s="10">
        <v>42653</v>
      </c>
      <c r="B289" s="167">
        <v>7.2308333333333437</v>
      </c>
      <c r="C289" s="62">
        <v>14.342357916666687</v>
      </c>
      <c r="D289" s="328">
        <v>4.4900000000000001E-3</v>
      </c>
      <c r="E289" s="23">
        <v>3.07</v>
      </c>
      <c r="F289" s="167">
        <v>2630</v>
      </c>
      <c r="G289" s="330">
        <v>4.4900000000000001E-3</v>
      </c>
      <c r="H289" s="261">
        <v>2630</v>
      </c>
      <c r="I289" s="129">
        <v>0.17503155439057524</v>
      </c>
      <c r="J289" s="36"/>
    </row>
    <row r="290" spans="1:10" ht="14.25" x14ac:dyDescent="0.2">
      <c r="A290" s="10">
        <v>42654</v>
      </c>
      <c r="B290" s="167">
        <v>7.1208333333333433</v>
      </c>
      <c r="C290" s="62">
        <v>14.124172916666687</v>
      </c>
      <c r="D290" s="328">
        <v>4.5599999999999998E-3</v>
      </c>
      <c r="E290" s="23">
        <v>3.08</v>
      </c>
      <c r="F290" s="167">
        <v>2620</v>
      </c>
      <c r="G290" s="330">
        <v>4.5599999999999998E-3</v>
      </c>
      <c r="H290" s="261">
        <v>2620</v>
      </c>
      <c r="I290" s="129">
        <v>0.17505612906300025</v>
      </c>
      <c r="J290" s="36"/>
    </row>
    <row r="291" spans="1:10" ht="14.25" x14ac:dyDescent="0.2">
      <c r="A291" s="10">
        <v>42655</v>
      </c>
      <c r="B291" s="167">
        <v>7.5627083333333394</v>
      </c>
      <c r="C291" s="62">
        <v>15.000631979166679</v>
      </c>
      <c r="D291" s="328">
        <v>4.5100000000000001E-3</v>
      </c>
      <c r="E291" s="23">
        <v>3.08</v>
      </c>
      <c r="F291" s="167">
        <v>2520</v>
      </c>
      <c r="G291" s="330">
        <v>4.5100000000000001E-3</v>
      </c>
      <c r="H291" s="261">
        <v>2520</v>
      </c>
      <c r="I291" s="129">
        <v>0.18388044691438141</v>
      </c>
      <c r="J291" s="36"/>
    </row>
    <row r="292" spans="1:10" ht="14.25" x14ac:dyDescent="0.2">
      <c r="A292" s="10">
        <v>42656</v>
      </c>
      <c r="B292" s="167">
        <v>7.785416666666662</v>
      </c>
      <c r="C292" s="62">
        <v>15.442373958333324</v>
      </c>
      <c r="D292" s="328">
        <v>4.45E-3</v>
      </c>
      <c r="E292" s="23">
        <v>2.91</v>
      </c>
      <c r="F292" s="167">
        <v>2490</v>
      </c>
      <c r="G292" s="330">
        <v>4.45E-3</v>
      </c>
      <c r="H292" s="261">
        <v>2490</v>
      </c>
      <c r="I292" s="129">
        <v>0.18677705726343735</v>
      </c>
      <c r="J292" s="36"/>
    </row>
    <row r="293" spans="1:10" ht="14.25" x14ac:dyDescent="0.2">
      <c r="A293" s="10">
        <v>42657</v>
      </c>
      <c r="B293" s="167">
        <v>8.0971874999999951</v>
      </c>
      <c r="C293" s="62">
        <v>16.060771406249991</v>
      </c>
      <c r="D293" s="328">
        <v>4.2300000000000003E-3</v>
      </c>
      <c r="E293" s="23">
        <v>2.83</v>
      </c>
      <c r="F293" s="167">
        <v>2430</v>
      </c>
      <c r="G293" s="330">
        <v>4.2300000000000003E-3</v>
      </c>
      <c r="H293" s="261">
        <v>2430</v>
      </c>
      <c r="I293" s="129">
        <v>0.18465293736565302</v>
      </c>
      <c r="J293" s="36"/>
    </row>
    <row r="294" spans="1:10" ht="14.25" x14ac:dyDescent="0.2">
      <c r="A294" s="10">
        <v>42658</v>
      </c>
      <c r="B294" s="167">
        <v>8.5913541666666653</v>
      </c>
      <c r="C294" s="62">
        <v>17.04095098958333</v>
      </c>
      <c r="D294" s="328">
        <v>4.1200000000000004E-3</v>
      </c>
      <c r="E294" s="23">
        <v>2.74</v>
      </c>
      <c r="F294" s="167">
        <v>2380</v>
      </c>
      <c r="G294" s="330">
        <v>4.1200000000000004E-3</v>
      </c>
      <c r="H294" s="261">
        <v>2380</v>
      </c>
      <c r="I294" s="129">
        <v>0.19082729573351248</v>
      </c>
      <c r="J294" s="36"/>
    </row>
    <row r="295" spans="1:10" ht="14.25" x14ac:dyDescent="0.2">
      <c r="A295" s="10">
        <v>42659</v>
      </c>
      <c r="B295" s="167">
        <v>9.1912499999999984</v>
      </c>
      <c r="C295" s="62">
        <v>18.230844374999997</v>
      </c>
      <c r="D295" s="328">
        <v>4.3200000000000001E-3</v>
      </c>
      <c r="E295" s="23">
        <v>2.73</v>
      </c>
      <c r="F295" s="167">
        <v>2370</v>
      </c>
      <c r="G295" s="330">
        <v>4.3200000000000001E-3</v>
      </c>
      <c r="H295" s="261">
        <v>2370</v>
      </c>
      <c r="I295" s="129">
        <v>0.21406219924859998</v>
      </c>
      <c r="J295" s="36"/>
    </row>
    <row r="296" spans="1:10" ht="14.25" x14ac:dyDescent="0.2">
      <c r="A296" s="10">
        <v>42660</v>
      </c>
      <c r="B296" s="167">
        <v>7.6529166666666812</v>
      </c>
      <c r="C296" s="62">
        <v>15.179560208333363</v>
      </c>
      <c r="D296" s="328">
        <v>4.4099999999999999E-3</v>
      </c>
      <c r="E296" s="23">
        <v>2.7</v>
      </c>
      <c r="F296" s="167">
        <v>2350</v>
      </c>
      <c r="G296" s="330">
        <v>4.4099999999999999E-3</v>
      </c>
      <c r="H296" s="261">
        <v>2350</v>
      </c>
      <c r="I296" s="129">
        <v>0.18194797688996286</v>
      </c>
      <c r="J296" s="36"/>
    </row>
    <row r="297" spans="1:10" ht="14.25" x14ac:dyDescent="0.2">
      <c r="A297" s="10">
        <v>42661</v>
      </c>
      <c r="B297" s="167">
        <v>7.2114583333333426</v>
      </c>
      <c r="C297" s="62">
        <v>14.303927604166685</v>
      </c>
      <c r="D297" s="328">
        <v>4.4400000000000004E-3</v>
      </c>
      <c r="E297" s="23">
        <v>2.69</v>
      </c>
      <c r="F297" s="167">
        <v>2350</v>
      </c>
      <c r="G297" s="330">
        <v>4.4400000000000004E-3</v>
      </c>
      <c r="H297" s="261">
        <v>2350</v>
      </c>
      <c r="I297" s="129">
        <v>0.17261865401287524</v>
      </c>
      <c r="J297" s="36"/>
    </row>
    <row r="298" spans="1:10" ht="14.25" x14ac:dyDescent="0.2">
      <c r="A298" s="10">
        <v>42662</v>
      </c>
      <c r="B298" s="167">
        <v>7.6063541666666552</v>
      </c>
      <c r="C298" s="62">
        <v>15.087203489583311</v>
      </c>
      <c r="D298" s="328">
        <v>4.64E-3</v>
      </c>
      <c r="E298" s="23">
        <v>2.79</v>
      </c>
      <c r="F298" s="167">
        <v>2290</v>
      </c>
      <c r="G298" s="330">
        <v>4.64E-3</v>
      </c>
      <c r="H298" s="261">
        <v>2290</v>
      </c>
      <c r="I298" s="129">
        <v>0.19027256855294972</v>
      </c>
      <c r="J298" s="36"/>
    </row>
    <row r="299" spans="1:10" ht="14.25" x14ac:dyDescent="0.2">
      <c r="A299" s="10">
        <v>42663</v>
      </c>
      <c r="B299" s="167">
        <v>7.7983333333333356</v>
      </c>
      <c r="C299" s="62">
        <v>15.467994166666671</v>
      </c>
      <c r="D299" s="328">
        <v>3.8700000000000002E-3</v>
      </c>
      <c r="E299" s="23">
        <v>2.67</v>
      </c>
      <c r="F299" s="167">
        <v>2270</v>
      </c>
      <c r="G299" s="330">
        <v>3.8700000000000002E-3</v>
      </c>
      <c r="H299" s="261">
        <v>2270</v>
      </c>
      <c r="I299" s="129">
        <v>0.16270257152115003</v>
      </c>
      <c r="J299" s="36"/>
    </row>
    <row r="300" spans="1:10" ht="14.25" x14ac:dyDescent="0.2">
      <c r="A300" s="10">
        <v>42664</v>
      </c>
      <c r="B300" s="167">
        <v>7.5633333333333441</v>
      </c>
      <c r="C300" s="62">
        <v>15.001871666666688</v>
      </c>
      <c r="D300" s="328">
        <v>4.2199999999999998E-3</v>
      </c>
      <c r="E300" s="23">
        <v>2.72</v>
      </c>
      <c r="F300" s="167">
        <v>2280</v>
      </c>
      <c r="G300" s="330">
        <v>4.2199999999999998E-3</v>
      </c>
      <c r="H300" s="261">
        <v>2280</v>
      </c>
      <c r="I300" s="129">
        <v>0.17207086794180021</v>
      </c>
      <c r="J300" s="36"/>
    </row>
    <row r="301" spans="1:10" ht="14.25" x14ac:dyDescent="0.2">
      <c r="A301" s="10">
        <v>42665</v>
      </c>
      <c r="B301" s="167">
        <v>7.4190625000000106</v>
      </c>
      <c r="C301" s="62">
        <v>14.715710468750022</v>
      </c>
      <c r="D301" s="328">
        <v>3.9399999999999999E-3</v>
      </c>
      <c r="E301" s="23">
        <v>2.64</v>
      </c>
      <c r="F301" s="167">
        <v>2260</v>
      </c>
      <c r="G301" s="330">
        <v>3.9399999999999999E-3</v>
      </c>
      <c r="H301" s="261">
        <v>2260</v>
      </c>
      <c r="I301" s="129">
        <v>0.15758936615300648</v>
      </c>
      <c r="J301" s="36"/>
    </row>
    <row r="302" spans="1:10" ht="14.25" x14ac:dyDescent="0.2">
      <c r="A302" s="10">
        <v>42666</v>
      </c>
      <c r="B302" s="167">
        <v>7.5333333333333448</v>
      </c>
      <c r="C302" s="62">
        <v>14.94236666666669</v>
      </c>
      <c r="D302" s="328">
        <v>4.0200000000000001E-3</v>
      </c>
      <c r="E302" s="23">
        <v>2.58</v>
      </c>
      <c r="F302" s="167">
        <v>2290</v>
      </c>
      <c r="G302" s="330">
        <v>4.0200000000000001E-3</v>
      </c>
      <c r="H302" s="261">
        <v>2290</v>
      </c>
      <c r="I302" s="129">
        <v>0.16326567745200027</v>
      </c>
      <c r="J302" s="36"/>
    </row>
    <row r="303" spans="1:10" ht="14.25" x14ac:dyDescent="0.2">
      <c r="A303" s="10">
        <v>42667</v>
      </c>
      <c r="B303" s="167">
        <v>7.0847916666666784</v>
      </c>
      <c r="C303" s="62">
        <v>14.052684270833357</v>
      </c>
      <c r="D303" s="328">
        <v>4.1099999999999999E-3</v>
      </c>
      <c r="E303" s="23">
        <v>2.63</v>
      </c>
      <c r="F303" s="167">
        <v>2300</v>
      </c>
      <c r="G303" s="330">
        <v>4.1099999999999999E-3</v>
      </c>
      <c r="H303" s="261">
        <v>2300</v>
      </c>
      <c r="I303" s="129">
        <v>0.15698225493579401</v>
      </c>
      <c r="J303" s="36"/>
    </row>
    <row r="304" spans="1:10" ht="14.25" x14ac:dyDescent="0.2">
      <c r="A304" s="10">
        <v>42668</v>
      </c>
      <c r="B304" s="167">
        <v>6.8183333333333431</v>
      </c>
      <c r="C304" s="62">
        <v>13.524164166666687</v>
      </c>
      <c r="D304" s="328">
        <v>3.82E-3</v>
      </c>
      <c r="E304" s="23">
        <v>2.5099999999999998</v>
      </c>
      <c r="F304" s="167">
        <v>2310</v>
      </c>
      <c r="G304" s="330">
        <v>3.82E-3</v>
      </c>
      <c r="H304" s="261">
        <v>2310</v>
      </c>
      <c r="I304" s="129">
        <v>0.14041815074310021</v>
      </c>
      <c r="J304" s="36"/>
    </row>
    <row r="305" spans="1:10" ht="14.25" x14ac:dyDescent="0.2">
      <c r="A305" s="10">
        <v>42669</v>
      </c>
      <c r="B305" s="167">
        <v>6.6900000000000093</v>
      </c>
      <c r="C305" s="62">
        <v>13.269615000000019</v>
      </c>
      <c r="D305" s="328">
        <v>3.9399999999999999E-3</v>
      </c>
      <c r="E305" s="23">
        <v>2.85</v>
      </c>
      <c r="F305" s="167">
        <v>2300</v>
      </c>
      <c r="G305" s="330">
        <v>3.9399999999999999E-3</v>
      </c>
      <c r="H305" s="261">
        <v>2300</v>
      </c>
      <c r="I305" s="129">
        <v>0.14210324546580019</v>
      </c>
      <c r="J305" s="36"/>
    </row>
    <row r="306" spans="1:10" ht="14.25" x14ac:dyDescent="0.2">
      <c r="A306" s="10">
        <v>42670</v>
      </c>
      <c r="B306" s="167">
        <v>6.7083333333333428</v>
      </c>
      <c r="C306" s="62">
        <v>13.305979166666686</v>
      </c>
      <c r="D306" s="328">
        <v>3.8300000000000001E-3</v>
      </c>
      <c r="E306" s="23">
        <v>2.72</v>
      </c>
      <c r="F306" s="167">
        <v>2340</v>
      </c>
      <c r="G306" s="330">
        <v>3.8300000000000001E-3</v>
      </c>
      <c r="H306" s="261">
        <v>2340</v>
      </c>
      <c r="I306" s="129">
        <v>0.13851444476625022</v>
      </c>
      <c r="J306" s="36"/>
    </row>
    <row r="307" spans="1:10" ht="14.25" x14ac:dyDescent="0.2">
      <c r="A307" s="10">
        <v>42671</v>
      </c>
      <c r="B307" s="167">
        <v>11.443333333333328</v>
      </c>
      <c r="C307" s="62">
        <v>22.697851666666658</v>
      </c>
      <c r="D307" s="328">
        <v>3.3999999999999998E-3</v>
      </c>
      <c r="E307" s="23">
        <v>2.58</v>
      </c>
      <c r="F307" s="167">
        <v>2280</v>
      </c>
      <c r="G307" s="330">
        <v>3.3999999999999998E-3</v>
      </c>
      <c r="H307" s="261">
        <v>2280</v>
      </c>
      <c r="I307" s="129">
        <v>0.20975538682199993</v>
      </c>
      <c r="J307" s="36"/>
    </row>
    <row r="308" spans="1:10" ht="14.25" x14ac:dyDescent="0.2">
      <c r="A308" s="10">
        <v>42672</v>
      </c>
      <c r="B308" s="167">
        <v>13.61854166666666</v>
      </c>
      <c r="C308" s="62">
        <v>27.012377395833322</v>
      </c>
      <c r="D308" s="328">
        <v>3.0300000000000001E-3</v>
      </c>
      <c r="E308" s="23">
        <v>2.41</v>
      </c>
      <c r="F308" s="167">
        <v>2180</v>
      </c>
      <c r="G308" s="330">
        <v>3.0300000000000001E-3</v>
      </c>
      <c r="H308" s="261">
        <v>2180</v>
      </c>
      <c r="I308" s="129">
        <v>0.22246151453848118</v>
      </c>
      <c r="J308" s="36"/>
    </row>
    <row r="309" spans="1:10" ht="14.25" x14ac:dyDescent="0.2">
      <c r="A309" s="10">
        <v>42673</v>
      </c>
      <c r="B309" s="167">
        <v>22.007708333333337</v>
      </c>
      <c r="C309" s="62">
        <v>43.652289479166676</v>
      </c>
      <c r="D309" s="328">
        <v>2.96E-3</v>
      </c>
      <c r="E309" s="23">
        <v>2.35</v>
      </c>
      <c r="F309" s="167">
        <v>2170</v>
      </c>
      <c r="G309" s="330">
        <v>2.96E-3</v>
      </c>
      <c r="H309" s="261">
        <v>2170</v>
      </c>
      <c r="I309" s="129">
        <v>0.35119489150095001</v>
      </c>
      <c r="J309" s="36"/>
    </row>
    <row r="310" spans="1:10" ht="14.25" x14ac:dyDescent="0.2">
      <c r="A310" s="10">
        <v>42674</v>
      </c>
      <c r="B310" s="167">
        <v>10.567395833333341</v>
      </c>
      <c r="C310" s="62">
        <v>20.960429635416684</v>
      </c>
      <c r="D310" s="328">
        <v>2.99E-3</v>
      </c>
      <c r="E310" s="23">
        <v>2.42</v>
      </c>
      <c r="F310" s="167">
        <v>2200</v>
      </c>
      <c r="G310" s="330">
        <v>2.99E-3</v>
      </c>
      <c r="H310" s="261">
        <v>2200</v>
      </c>
      <c r="I310" s="129">
        <v>0.17034163876969702</v>
      </c>
      <c r="J310" s="36"/>
    </row>
    <row r="311" spans="1:10" ht="14.25" x14ac:dyDescent="0.2">
      <c r="A311" s="10">
        <v>42675</v>
      </c>
      <c r="B311" s="167">
        <v>7.9098958333333469</v>
      </c>
      <c r="C311" s="62">
        <v>15.689278385416694</v>
      </c>
      <c r="D311" s="328">
        <v>4.0499999999999998E-3</v>
      </c>
      <c r="E311" s="23">
        <v>2.73</v>
      </c>
      <c r="F311" s="167">
        <v>2340</v>
      </c>
      <c r="G311" s="330">
        <v>4.0499999999999998E-3</v>
      </c>
      <c r="H311" s="261">
        <v>2340</v>
      </c>
      <c r="I311" s="129">
        <v>0.17270600753882842</v>
      </c>
      <c r="J311" s="36"/>
    </row>
    <row r="312" spans="1:10" ht="14.25" x14ac:dyDescent="0.2">
      <c r="A312" s="10">
        <v>42676</v>
      </c>
      <c r="B312" s="167">
        <v>7.5846875000000109</v>
      </c>
      <c r="C312" s="62">
        <v>15.044227656250023</v>
      </c>
      <c r="D312" s="328">
        <v>3.3E-3</v>
      </c>
      <c r="E312" s="23">
        <v>2.4300000000000002</v>
      </c>
      <c r="F312" s="167">
        <v>2180</v>
      </c>
      <c r="G312" s="330">
        <v>3.3E-3</v>
      </c>
      <c r="H312" s="261">
        <v>2180</v>
      </c>
      <c r="I312" s="129">
        <v>0.13493769553996895</v>
      </c>
      <c r="J312" s="36"/>
    </row>
    <row r="313" spans="1:10" ht="14.25" x14ac:dyDescent="0.2">
      <c r="A313" s="10">
        <v>42677</v>
      </c>
      <c r="B313" s="167">
        <v>7.5657291666666779</v>
      </c>
      <c r="C313" s="62">
        <v>15.006623802083356</v>
      </c>
      <c r="D313" s="328">
        <v>3.15E-3</v>
      </c>
      <c r="E313" s="23">
        <v>2.4</v>
      </c>
      <c r="F313" s="167">
        <v>2180</v>
      </c>
      <c r="G313" s="330">
        <v>3.15E-3</v>
      </c>
      <c r="H313" s="261">
        <v>2180</v>
      </c>
      <c r="I313" s="129">
        <v>0.12848221100629706</v>
      </c>
      <c r="J313" s="36"/>
    </row>
    <row r="314" spans="1:10" ht="14.25" x14ac:dyDescent="0.2">
      <c r="A314" s="10">
        <v>42678</v>
      </c>
      <c r="B314" s="167">
        <v>7.5516666666666774</v>
      </c>
      <c r="C314" s="62">
        <v>14.978730833333355</v>
      </c>
      <c r="D314" s="328">
        <v>1.5399999999999999E-3</v>
      </c>
      <c r="E314" s="23">
        <v>2.36</v>
      </c>
      <c r="F314" s="167">
        <v>2160</v>
      </c>
      <c r="G314" s="330">
        <v>1.5399999999999999E-3</v>
      </c>
      <c r="H314" s="261">
        <v>2160</v>
      </c>
      <c r="I314" s="129">
        <v>6.2696773223700084E-2</v>
      </c>
      <c r="J314" s="36"/>
    </row>
    <row r="315" spans="1:10" ht="14.25" x14ac:dyDescent="0.2">
      <c r="A315" s="10">
        <v>42679</v>
      </c>
      <c r="B315" s="167">
        <v>7.1116666666666779</v>
      </c>
      <c r="C315" s="62">
        <v>14.105990833333356</v>
      </c>
      <c r="D315" s="328">
        <v>3.0599999999999998E-3</v>
      </c>
      <c r="E315" s="23">
        <v>2.3199999999999998</v>
      </c>
      <c r="F315" s="167">
        <v>2140</v>
      </c>
      <c r="G315" s="330">
        <v>3.0599999999999998E-3</v>
      </c>
      <c r="H315" s="261">
        <v>2140</v>
      </c>
      <c r="I315" s="129">
        <v>0.11732065424010017</v>
      </c>
      <c r="J315" s="36"/>
    </row>
    <row r="316" spans="1:10" ht="14.25" x14ac:dyDescent="0.2">
      <c r="A316" s="10">
        <v>42680</v>
      </c>
      <c r="B316" s="167">
        <v>6.8000000000000105</v>
      </c>
      <c r="C316" s="62">
        <v>13.487800000000021</v>
      </c>
      <c r="D316" s="328">
        <v>5.3600000000000002E-3</v>
      </c>
      <c r="E316" s="23">
        <v>5.47</v>
      </c>
      <c r="F316" s="167">
        <v>3690</v>
      </c>
      <c r="G316" s="330">
        <v>5.3600000000000002E-3</v>
      </c>
      <c r="H316" s="261">
        <v>3690</v>
      </c>
      <c r="I316" s="129">
        <v>0.19649674454400032</v>
      </c>
      <c r="J316" s="36"/>
    </row>
    <row r="317" spans="1:10" ht="14.25" x14ac:dyDescent="0.2">
      <c r="A317" s="10">
        <v>42681</v>
      </c>
      <c r="B317" s="167">
        <v>6.8183333333333431</v>
      </c>
      <c r="C317" s="62">
        <v>13.524164166666687</v>
      </c>
      <c r="D317" s="328">
        <v>6.8100000000000001E-3</v>
      </c>
      <c r="E317" s="23">
        <v>10.1</v>
      </c>
      <c r="F317" s="167">
        <v>5700</v>
      </c>
      <c r="G317" s="330">
        <v>6.8100000000000001E-3</v>
      </c>
      <c r="H317" s="261">
        <v>5700</v>
      </c>
      <c r="I317" s="129">
        <v>0.25032659857605039</v>
      </c>
      <c r="J317" s="36"/>
    </row>
    <row r="318" spans="1:10" ht="14.25" x14ac:dyDescent="0.2">
      <c r="A318" s="10">
        <v>42682</v>
      </c>
      <c r="B318" s="167">
        <v>6.7175000000000091</v>
      </c>
      <c r="C318" s="62">
        <v>13.324161250000019</v>
      </c>
      <c r="D318" s="328">
        <v>5.9300000000000004E-3</v>
      </c>
      <c r="E318" s="23">
        <v>8.4700000000000006</v>
      </c>
      <c r="F318" s="167">
        <v>4780</v>
      </c>
      <c r="G318" s="330">
        <v>5.9300000000000004E-3</v>
      </c>
      <c r="H318" s="261">
        <v>4780</v>
      </c>
      <c r="I318" s="129">
        <v>0.21475536674557533</v>
      </c>
      <c r="J318" s="36"/>
    </row>
    <row r="319" spans="1:10" ht="14.25" x14ac:dyDescent="0.2">
      <c r="A319" s="10">
        <v>42683</v>
      </c>
      <c r="B319" s="167">
        <v>6.7266666666666763</v>
      </c>
      <c r="C319" s="62">
        <v>13.342343333333353</v>
      </c>
      <c r="D319" s="328">
        <v>7.9900000000000006E-3</v>
      </c>
      <c r="E319" s="23">
        <v>12.9</v>
      </c>
      <c r="F319" s="167">
        <v>6760</v>
      </c>
      <c r="G319" s="330">
        <v>7.9900000000000006E-3</v>
      </c>
      <c r="H319" s="261">
        <v>6760</v>
      </c>
      <c r="I319" s="129">
        <v>0.28975326854820049</v>
      </c>
      <c r="J319" s="36"/>
    </row>
    <row r="320" spans="1:10" ht="14.25" x14ac:dyDescent="0.2">
      <c r="A320" s="10">
        <v>42684</v>
      </c>
      <c r="B320" s="167">
        <v>6.7083333333333428</v>
      </c>
      <c r="C320" s="62">
        <v>13.305979166666686</v>
      </c>
      <c r="D320" s="328">
        <v>6.3600000000000002E-3</v>
      </c>
      <c r="E320" s="23">
        <v>10.1</v>
      </c>
      <c r="F320" s="167">
        <v>5530</v>
      </c>
      <c r="G320" s="330">
        <v>6.3600000000000002E-3</v>
      </c>
      <c r="H320" s="261">
        <v>5530</v>
      </c>
      <c r="I320" s="129">
        <v>0.23001354274500035</v>
      </c>
      <c r="J320" s="36"/>
    </row>
    <row r="321" spans="1:10" ht="14.25" x14ac:dyDescent="0.2">
      <c r="A321" s="10">
        <v>42685</v>
      </c>
      <c r="B321" s="167">
        <v>6.7908333333333433</v>
      </c>
      <c r="C321" s="62">
        <v>13.469617916666687</v>
      </c>
      <c r="D321" s="328">
        <v>4.3200000000000001E-3</v>
      </c>
      <c r="E321" s="23">
        <v>7.34</v>
      </c>
      <c r="F321" s="167">
        <v>4360</v>
      </c>
      <c r="G321" s="330">
        <v>4.3200000000000001E-3</v>
      </c>
      <c r="H321" s="261">
        <v>4360</v>
      </c>
      <c r="I321" s="129">
        <v>0.15815702086920022</v>
      </c>
      <c r="J321" s="36"/>
    </row>
    <row r="322" spans="1:10" ht="14.25" x14ac:dyDescent="0.2">
      <c r="A322" s="10">
        <v>42686</v>
      </c>
      <c r="B322" s="167">
        <v>6.8140625000000101</v>
      </c>
      <c r="C322" s="62">
        <v>13.51569296875002</v>
      </c>
      <c r="D322" s="328">
        <v>3.4299999999999999E-3</v>
      </c>
      <c r="E322" s="23">
        <v>5.85</v>
      </c>
      <c r="F322" s="167">
        <v>3710</v>
      </c>
      <c r="G322" s="330">
        <v>3.4299999999999999E-3</v>
      </c>
      <c r="H322" s="261">
        <v>3710</v>
      </c>
      <c r="I322" s="129">
        <v>0.12600329146748454</v>
      </c>
      <c r="J322" s="36"/>
    </row>
    <row r="323" spans="1:10" ht="14.25" x14ac:dyDescent="0.2">
      <c r="A323" s="10">
        <v>42687</v>
      </c>
      <c r="B323" s="167">
        <v>6.6991666666666765</v>
      </c>
      <c r="C323" s="62">
        <v>13.287797083333354</v>
      </c>
      <c r="D323" s="328">
        <v>3.47E-3</v>
      </c>
      <c r="E323" s="23">
        <v>4.8600000000000003</v>
      </c>
      <c r="F323" s="167">
        <v>3290</v>
      </c>
      <c r="G323" s="330">
        <v>3.47E-3</v>
      </c>
      <c r="H323" s="261">
        <v>3290</v>
      </c>
      <c r="I323" s="129">
        <v>0.12532332667957519</v>
      </c>
      <c r="J323" s="36"/>
    </row>
    <row r="324" spans="1:10" ht="14.25" x14ac:dyDescent="0.2">
      <c r="A324" s="10">
        <v>42688</v>
      </c>
      <c r="B324" s="167">
        <v>6.6900000000000093</v>
      </c>
      <c r="C324" s="62">
        <v>13.269615000000019</v>
      </c>
      <c r="D324" s="328">
        <v>3.3700000000000002E-3</v>
      </c>
      <c r="E324" s="23">
        <v>3.92</v>
      </c>
      <c r="F324" s="167">
        <v>2880</v>
      </c>
      <c r="G324" s="330">
        <v>3.3700000000000002E-3</v>
      </c>
      <c r="H324" s="261">
        <v>2880</v>
      </c>
      <c r="I324" s="129">
        <v>0.12154516173090019</v>
      </c>
      <c r="J324" s="36"/>
    </row>
    <row r="325" spans="1:10" ht="14.25" x14ac:dyDescent="0.2">
      <c r="A325" s="10">
        <v>42689</v>
      </c>
      <c r="B325" s="167">
        <v>6.7083333333333428</v>
      </c>
      <c r="C325" s="62">
        <v>13.305979166666686</v>
      </c>
      <c r="D325" s="328">
        <v>3.5300000000000002E-3</v>
      </c>
      <c r="E325" s="23">
        <v>4.4000000000000004</v>
      </c>
      <c r="F325" s="167">
        <v>3090</v>
      </c>
      <c r="G325" s="330">
        <v>3.5300000000000002E-3</v>
      </c>
      <c r="H325" s="261">
        <v>3090</v>
      </c>
      <c r="I325" s="129">
        <v>0.12766474935375019</v>
      </c>
      <c r="J325" s="36"/>
    </row>
    <row r="326" spans="1:10" ht="14.25" x14ac:dyDescent="0.2">
      <c r="A326" s="10">
        <v>42690</v>
      </c>
      <c r="B326" s="167">
        <v>6.6137500000000102</v>
      </c>
      <c r="C326" s="62">
        <v>13.118373125000021</v>
      </c>
      <c r="D326" s="328">
        <v>3.9699999999999996E-3</v>
      </c>
      <c r="E326" s="23">
        <v>3.22</v>
      </c>
      <c r="F326" s="167">
        <v>2560</v>
      </c>
      <c r="G326" s="330">
        <v>3.9699999999999996E-3</v>
      </c>
      <c r="H326" s="261">
        <v>2560</v>
      </c>
      <c r="I326" s="129">
        <v>0.1415532804703877</v>
      </c>
      <c r="J326" s="36"/>
    </row>
    <row r="327" spans="1:10" ht="14.25" x14ac:dyDescent="0.2">
      <c r="A327" s="10">
        <v>42691</v>
      </c>
      <c r="B327" s="167">
        <v>6.6806250000000098</v>
      </c>
      <c r="C327" s="62">
        <v>13.251019687500019</v>
      </c>
      <c r="D327" s="328">
        <v>4.0400000000000002E-3</v>
      </c>
      <c r="E327" s="23">
        <v>2.95</v>
      </c>
      <c r="F327" s="167">
        <v>2440</v>
      </c>
      <c r="G327" s="330">
        <v>4.0400000000000002E-3</v>
      </c>
      <c r="H327" s="261">
        <v>2440</v>
      </c>
      <c r="I327" s="129">
        <v>0.1455057369029252</v>
      </c>
      <c r="J327" s="36"/>
    </row>
    <row r="328" spans="1:10" ht="14.25" x14ac:dyDescent="0.2">
      <c r="A328" s="10">
        <v>42692</v>
      </c>
      <c r="B328" s="167">
        <v>6.8641666666666765</v>
      </c>
      <c r="C328" s="62">
        <v>13.615074583333353</v>
      </c>
      <c r="D328" s="328">
        <v>3.96E-3</v>
      </c>
      <c r="E328" s="23">
        <v>2.72</v>
      </c>
      <c r="F328" s="167">
        <v>2330</v>
      </c>
      <c r="G328" s="330">
        <v>3.96E-3</v>
      </c>
      <c r="H328" s="261">
        <v>2330</v>
      </c>
      <c r="I328" s="129">
        <v>0.1465428599613002</v>
      </c>
      <c r="J328" s="36"/>
    </row>
    <row r="329" spans="1:10" ht="14.25" x14ac:dyDescent="0.2">
      <c r="A329" s="10">
        <v>42693</v>
      </c>
      <c r="B329" s="167">
        <v>7.0520833333333464</v>
      </c>
      <c r="C329" s="62">
        <v>13.987807291666693</v>
      </c>
      <c r="D329" s="328">
        <v>4.0000000000000001E-3</v>
      </c>
      <c r="E329" s="23">
        <v>2.56</v>
      </c>
      <c r="F329" s="167">
        <v>2280</v>
      </c>
      <c r="G329" s="330">
        <v>4.0000000000000001E-3</v>
      </c>
      <c r="H329" s="261">
        <v>2280</v>
      </c>
      <c r="I329" s="129">
        <v>0.15207544087500027</v>
      </c>
      <c r="J329" s="36"/>
    </row>
    <row r="330" spans="1:10" ht="14.25" x14ac:dyDescent="0.2">
      <c r="A330" s="10">
        <v>42694</v>
      </c>
      <c r="B330" s="167">
        <v>7.4498958333333265</v>
      </c>
      <c r="C330" s="62">
        <v>14.776868385416654</v>
      </c>
      <c r="D330" s="328">
        <v>4.2399999999999998E-3</v>
      </c>
      <c r="E330" s="23">
        <v>2.5</v>
      </c>
      <c r="F330" s="167">
        <v>2280</v>
      </c>
      <c r="G330" s="330">
        <v>4.2399999999999998E-3</v>
      </c>
      <c r="H330" s="261">
        <v>2280</v>
      </c>
      <c r="I330" s="129">
        <v>0.17029335987142483</v>
      </c>
      <c r="J330" s="36"/>
    </row>
    <row r="331" spans="1:10" ht="14.25" x14ac:dyDescent="0.2">
      <c r="A331" s="10">
        <v>42695</v>
      </c>
      <c r="B331" s="167">
        <v>7.6392708333333452</v>
      </c>
      <c r="C331" s="62">
        <v>15.152493697916691</v>
      </c>
      <c r="D331" s="328">
        <v>4.3099999999999996E-3</v>
      </c>
      <c r="E331" s="23">
        <v>2.48</v>
      </c>
      <c r="F331" s="167">
        <v>2280</v>
      </c>
      <c r="G331" s="330">
        <v>4.3099999999999996E-3</v>
      </c>
      <c r="H331" s="261">
        <v>2280</v>
      </c>
      <c r="I331" s="129">
        <v>0.17750509962374089</v>
      </c>
      <c r="J331" s="36"/>
    </row>
    <row r="332" spans="1:10" ht="14.25" x14ac:dyDescent="0.2">
      <c r="A332" s="10">
        <v>42696</v>
      </c>
      <c r="B332" s="167">
        <v>12.188020833333345</v>
      </c>
      <c r="C332" s="62">
        <v>24.174939322916689</v>
      </c>
      <c r="D332" s="328">
        <v>4.5999999999999999E-3</v>
      </c>
      <c r="E332" s="23">
        <v>2.84</v>
      </c>
      <c r="F332" s="167">
        <v>2410</v>
      </c>
      <c r="G332" s="330">
        <v>4.5999999999999999E-3</v>
      </c>
      <c r="H332" s="261">
        <v>2410</v>
      </c>
      <c r="I332" s="129">
        <v>0.30225443136656277</v>
      </c>
      <c r="J332" s="36"/>
    </row>
    <row r="333" spans="1:10" ht="14.25" x14ac:dyDescent="0.2">
      <c r="A333" s="10">
        <v>42697</v>
      </c>
      <c r="B333" s="167">
        <v>19.216666666666658</v>
      </c>
      <c r="C333" s="62">
        <v>38.11625833333332</v>
      </c>
      <c r="D333" s="328">
        <v>3.3999999999999998E-3</v>
      </c>
      <c r="E333" s="23">
        <v>2.5099999999999998</v>
      </c>
      <c r="F333" s="167">
        <v>2260</v>
      </c>
      <c r="G333" s="330">
        <v>3.3999999999999998E-3</v>
      </c>
      <c r="H333" s="261">
        <v>2260</v>
      </c>
      <c r="I333" s="129">
        <v>0.35223996650999989</v>
      </c>
      <c r="J333" s="36"/>
    </row>
    <row r="334" spans="1:10" ht="14.25" x14ac:dyDescent="0.2">
      <c r="A334" s="10">
        <v>42698</v>
      </c>
      <c r="B334" s="167">
        <v>11.510208333333324</v>
      </c>
      <c r="C334" s="62">
        <v>22.830498229166647</v>
      </c>
      <c r="D334" s="328">
        <v>2.8900000000000002E-3</v>
      </c>
      <c r="E334" s="23">
        <v>2.42</v>
      </c>
      <c r="F334" s="167">
        <v>2240</v>
      </c>
      <c r="G334" s="330">
        <v>2.8900000000000002E-3</v>
      </c>
      <c r="H334" s="261">
        <v>2240</v>
      </c>
      <c r="I334" s="129">
        <v>0.17933402020006858</v>
      </c>
      <c r="J334" s="36"/>
    </row>
    <row r="335" spans="1:10" ht="14.25" x14ac:dyDescent="0.2">
      <c r="A335" s="10">
        <v>42699</v>
      </c>
      <c r="B335" s="167">
        <v>8.295416666666668</v>
      </c>
      <c r="C335" s="62">
        <v>16.453958958333335</v>
      </c>
      <c r="D335" s="328">
        <v>2.7000000000000001E-3</v>
      </c>
      <c r="E335" s="23">
        <v>2.4300000000000002</v>
      </c>
      <c r="F335" s="167">
        <v>2250</v>
      </c>
      <c r="G335" s="330">
        <v>2.7000000000000001E-3</v>
      </c>
      <c r="H335" s="261">
        <v>2250</v>
      </c>
      <c r="I335" s="129">
        <v>0.12074902321162502</v>
      </c>
      <c r="J335" s="36"/>
    </row>
    <row r="336" spans="1:10" ht="14.25" x14ac:dyDescent="0.2">
      <c r="A336" s="10">
        <v>42700</v>
      </c>
      <c r="B336" s="167">
        <v>7.7646875000000009</v>
      </c>
      <c r="C336" s="62">
        <v>15.401257656250001</v>
      </c>
      <c r="D336" s="328">
        <v>2.6199999999999999E-3</v>
      </c>
      <c r="E336" s="23">
        <v>2.35</v>
      </c>
      <c r="F336" s="167">
        <v>2240</v>
      </c>
      <c r="G336" s="330">
        <v>2.6199999999999999E-3</v>
      </c>
      <c r="H336" s="261">
        <v>2240</v>
      </c>
      <c r="I336" s="129">
        <v>0.10967481997138125</v>
      </c>
      <c r="J336" s="36"/>
    </row>
    <row r="337" spans="1:10" ht="14.25" x14ac:dyDescent="0.2">
      <c r="A337" s="10">
        <v>42701</v>
      </c>
      <c r="B337" s="167">
        <v>8.5440624999999972</v>
      </c>
      <c r="C337" s="62">
        <v>16.947147968749995</v>
      </c>
      <c r="D337" s="328">
        <v>2.5999999999999999E-3</v>
      </c>
      <c r="E337" s="23">
        <v>2.29</v>
      </c>
      <c r="F337" s="167">
        <v>2230</v>
      </c>
      <c r="G337" s="330">
        <v>2.5999999999999999E-3</v>
      </c>
      <c r="H337" s="261">
        <v>2230</v>
      </c>
      <c r="I337" s="129">
        <v>0.11976210526556245</v>
      </c>
      <c r="J337" s="36"/>
    </row>
    <row r="338" spans="1:10" ht="14.25" x14ac:dyDescent="0.2">
      <c r="A338" s="10">
        <v>42702</v>
      </c>
      <c r="B338" s="167">
        <v>28.719479166666645</v>
      </c>
      <c r="C338" s="62">
        <v>56.965086927083291</v>
      </c>
      <c r="D338" s="328">
        <v>3.14E-3</v>
      </c>
      <c r="E338" s="23">
        <v>3.96</v>
      </c>
      <c r="F338" s="167">
        <v>3030</v>
      </c>
      <c r="G338" s="330">
        <v>3.14E-3</v>
      </c>
      <c r="H338" s="261">
        <v>3030</v>
      </c>
      <c r="I338" s="129">
        <v>0.48616967368093084</v>
      </c>
      <c r="J338" s="36"/>
    </row>
    <row r="339" spans="1:10" ht="14.25" x14ac:dyDescent="0.2">
      <c r="A339" s="10">
        <v>42703</v>
      </c>
      <c r="B339" s="167">
        <v>23.603958333333349</v>
      </c>
      <c r="C339" s="62">
        <v>46.818451354166697</v>
      </c>
      <c r="D339" s="328">
        <v>5.2300000000000003E-3</v>
      </c>
      <c r="E339" s="23">
        <v>8.25</v>
      </c>
      <c r="F339" s="167">
        <v>5110</v>
      </c>
      <c r="G339" s="330">
        <v>5.2300000000000003E-3</v>
      </c>
      <c r="H339" s="261">
        <v>5110</v>
      </c>
      <c r="I339" s="129">
        <v>0.6655308405826692</v>
      </c>
      <c r="J339" s="36"/>
    </row>
    <row r="340" spans="1:10" ht="14.25" x14ac:dyDescent="0.2">
      <c r="A340" s="10">
        <v>42704</v>
      </c>
      <c r="B340" s="167">
        <v>11.678541666666666</v>
      </c>
      <c r="C340" s="62">
        <v>23.164387395833334</v>
      </c>
      <c r="D340" s="328">
        <v>4.3200000000000001E-3</v>
      </c>
      <c r="E340" s="23">
        <v>6.79</v>
      </c>
      <c r="F340" s="167">
        <v>4140</v>
      </c>
      <c r="G340" s="330">
        <v>4.3200000000000001E-3</v>
      </c>
      <c r="H340" s="261">
        <v>4140</v>
      </c>
      <c r="I340" s="129">
        <v>0.27199067734889998</v>
      </c>
      <c r="J340" s="36"/>
    </row>
    <row r="341" spans="1:10" ht="14.25" x14ac:dyDescent="0.2">
      <c r="A341" s="10">
        <v>42705</v>
      </c>
      <c r="B341" s="167">
        <v>8.2130208333333332</v>
      </c>
      <c r="C341" s="62">
        <v>16.290526822916668</v>
      </c>
      <c r="D341" s="328">
        <v>2.8900000000000002E-3</v>
      </c>
      <c r="E341" s="23">
        <v>4.72</v>
      </c>
      <c r="F341" s="167">
        <v>3230</v>
      </c>
      <c r="G341" s="330">
        <v>2.8900000000000002E-3</v>
      </c>
      <c r="H341" s="261">
        <v>3230</v>
      </c>
      <c r="I341" s="129">
        <v>0.12796241400454689</v>
      </c>
      <c r="J341" s="24"/>
    </row>
    <row r="342" spans="1:10" ht="14.25" x14ac:dyDescent="0.2">
      <c r="A342" s="10">
        <v>42706</v>
      </c>
      <c r="B342" s="167">
        <v>7.8126041666666621</v>
      </c>
      <c r="C342" s="62">
        <v>15.496300364583325</v>
      </c>
      <c r="D342" s="328">
        <v>3.0000000000000001E-3</v>
      </c>
      <c r="E342" s="23">
        <v>5.36</v>
      </c>
      <c r="F342" s="167">
        <v>3480</v>
      </c>
      <c r="G342" s="330">
        <v>3.0000000000000001E-3</v>
      </c>
      <c r="H342" s="261">
        <v>3480</v>
      </c>
      <c r="I342" s="129">
        <v>0.12635683317281243</v>
      </c>
      <c r="J342" s="24"/>
    </row>
    <row r="343" spans="1:10" ht="14.25" x14ac:dyDescent="0.2">
      <c r="A343" s="10">
        <v>42707</v>
      </c>
      <c r="B343" s="167">
        <v>7.9883333333333253</v>
      </c>
      <c r="C343" s="62">
        <v>15.844859166666652</v>
      </c>
      <c r="D343" s="328">
        <v>3.5000000000000001E-3</v>
      </c>
      <c r="E343" s="23">
        <v>10.5</v>
      </c>
      <c r="F343" s="167">
        <v>5760</v>
      </c>
      <c r="G343" s="330">
        <v>3.5000000000000001E-3</v>
      </c>
      <c r="H343" s="261">
        <v>5760</v>
      </c>
      <c r="I343" s="129">
        <v>0.15073214525249987</v>
      </c>
      <c r="J343" s="24"/>
    </row>
    <row r="344" spans="1:10" ht="14.25" x14ac:dyDescent="0.2">
      <c r="A344" s="10">
        <v>42708</v>
      </c>
      <c r="B344" s="167">
        <v>7.7462500000000096</v>
      </c>
      <c r="C344" s="62">
        <v>15.36468687500002</v>
      </c>
      <c r="D344" s="328">
        <v>6.9300000000000004E-3</v>
      </c>
      <c r="E344" s="23">
        <v>13.2</v>
      </c>
      <c r="F344" s="167">
        <v>7090</v>
      </c>
      <c r="G344" s="330">
        <v>6.9300000000000004E-3</v>
      </c>
      <c r="H344" s="261">
        <v>7090</v>
      </c>
      <c r="I344" s="129">
        <v>0.28940524715891291</v>
      </c>
      <c r="J344" s="24"/>
    </row>
    <row r="345" spans="1:10" ht="14.25" x14ac:dyDescent="0.2">
      <c r="A345" s="10">
        <v>42709</v>
      </c>
      <c r="B345" s="167">
        <v>7.5663541666666774</v>
      </c>
      <c r="C345" s="62">
        <v>15.007863489583356</v>
      </c>
      <c r="D345" s="328">
        <v>0.01</v>
      </c>
      <c r="E345" s="23">
        <v>13.2</v>
      </c>
      <c r="F345" s="167">
        <v>6960</v>
      </c>
      <c r="G345" s="330">
        <v>0.01</v>
      </c>
      <c r="H345" s="261">
        <v>6960</v>
      </c>
      <c r="I345" s="129">
        <v>0.40791372964687561</v>
      </c>
      <c r="J345" s="24"/>
    </row>
    <row r="346" spans="1:10" ht="14.25" x14ac:dyDescent="0.2">
      <c r="A346" s="10">
        <v>42710</v>
      </c>
      <c r="B346" s="167">
        <v>7.5290625000000091</v>
      </c>
      <c r="C346" s="62">
        <v>14.933895468750018</v>
      </c>
      <c r="D346" s="328">
        <v>9.8499999999999994E-3</v>
      </c>
      <c r="E346" s="23">
        <v>13.1</v>
      </c>
      <c r="F346" s="167">
        <v>6890</v>
      </c>
      <c r="G346" s="330">
        <v>9.8499999999999994E-3</v>
      </c>
      <c r="H346" s="261">
        <v>6890</v>
      </c>
      <c r="I346" s="129">
        <v>0.39981472965801607</v>
      </c>
      <c r="J346" s="36"/>
    </row>
    <row r="347" spans="1:10" ht="14.25" x14ac:dyDescent="0.2">
      <c r="A347" s="10">
        <v>42711</v>
      </c>
      <c r="B347" s="167">
        <v>7.5473958333333435</v>
      </c>
      <c r="C347" s="62">
        <v>14.970259635416687</v>
      </c>
      <c r="D347" s="328">
        <v>9.41E-3</v>
      </c>
      <c r="E347" s="23">
        <v>12.7</v>
      </c>
      <c r="F347" s="167">
        <v>6930</v>
      </c>
      <c r="G347" s="330">
        <v>9.41E-3</v>
      </c>
      <c r="H347" s="261">
        <v>6930</v>
      </c>
      <c r="I347" s="129">
        <v>0.38288504913407861</v>
      </c>
      <c r="J347" s="36"/>
    </row>
    <row r="348" spans="1:10" ht="14.25" x14ac:dyDescent="0.2">
      <c r="A348" s="10">
        <v>42712</v>
      </c>
      <c r="B348" s="167">
        <v>8.2952083333333224</v>
      </c>
      <c r="C348" s="62">
        <v>16.453545729166645</v>
      </c>
      <c r="D348" s="328">
        <v>9.1199999999999996E-3</v>
      </c>
      <c r="E348" s="23">
        <v>12.2</v>
      </c>
      <c r="F348" s="167">
        <v>6760</v>
      </c>
      <c r="G348" s="330">
        <v>9.1199999999999996E-3</v>
      </c>
      <c r="H348" s="261">
        <v>6760</v>
      </c>
      <c r="I348" s="129">
        <v>0.40785312410189944</v>
      </c>
      <c r="J348" s="36"/>
    </row>
    <row r="349" spans="1:10" ht="14.25" x14ac:dyDescent="0.2">
      <c r="A349" s="10">
        <v>42713</v>
      </c>
      <c r="B349" s="167">
        <v>7.8637500000000147</v>
      </c>
      <c r="C349" s="62">
        <v>15.597748125000029</v>
      </c>
      <c r="D349" s="328">
        <v>7.5700000000000003E-3</v>
      </c>
      <c r="E349" s="23">
        <v>10.4</v>
      </c>
      <c r="F349" s="167">
        <v>5880</v>
      </c>
      <c r="G349" s="330">
        <v>7.5700000000000003E-3</v>
      </c>
      <c r="H349" s="261">
        <v>5880</v>
      </c>
      <c r="I349" s="129">
        <v>0.32092772308638812</v>
      </c>
      <c r="J349" s="36"/>
    </row>
    <row r="350" spans="1:10" ht="14.25" x14ac:dyDescent="0.2">
      <c r="A350" s="10">
        <v>42714</v>
      </c>
      <c r="B350" s="167">
        <v>8.2067708333333371</v>
      </c>
      <c r="C350" s="62">
        <v>16.278129947916675</v>
      </c>
      <c r="D350" s="328">
        <v>5.77E-3</v>
      </c>
      <c r="E350" s="23">
        <v>8.08</v>
      </c>
      <c r="F350" s="167">
        <v>4820</v>
      </c>
      <c r="G350" s="330">
        <v>5.77E-3</v>
      </c>
      <c r="H350" s="261">
        <v>4820</v>
      </c>
      <c r="I350" s="129">
        <v>0.25528763303498453</v>
      </c>
      <c r="J350" s="36"/>
    </row>
    <row r="351" spans="1:10" ht="14.25" x14ac:dyDescent="0.2">
      <c r="A351" s="10">
        <v>42715</v>
      </c>
      <c r="B351" s="167">
        <v>7.8735416666666636</v>
      </c>
      <c r="C351" s="62">
        <v>15.617169895833328</v>
      </c>
      <c r="D351" s="328">
        <v>4.7400000000000003E-3</v>
      </c>
      <c r="E351" s="23">
        <v>6.68</v>
      </c>
      <c r="F351" s="167">
        <v>4160</v>
      </c>
      <c r="G351" s="330">
        <v>4.7400000000000003E-3</v>
      </c>
      <c r="H351" s="261">
        <v>4160</v>
      </c>
      <c r="I351" s="129">
        <v>0.20120099726238744</v>
      </c>
      <c r="J351" s="36"/>
    </row>
    <row r="352" spans="1:10" ht="14.25" x14ac:dyDescent="0.2">
      <c r="A352" s="10">
        <v>42716</v>
      </c>
      <c r="B352" s="167">
        <v>7.5810416666666782</v>
      </c>
      <c r="C352" s="62">
        <v>15.036996145833356</v>
      </c>
      <c r="D352" s="328">
        <v>3.6800000000000001E-3</v>
      </c>
      <c r="E352" s="23">
        <v>5</v>
      </c>
      <c r="F352" s="167">
        <v>3440</v>
      </c>
      <c r="G352" s="330">
        <v>3.6800000000000001E-3</v>
      </c>
      <c r="H352" s="261">
        <v>3440</v>
      </c>
      <c r="I352" s="129">
        <v>0.15040364432970024</v>
      </c>
      <c r="J352" s="36"/>
    </row>
    <row r="353" spans="1:10" ht="14.25" x14ac:dyDescent="0.2">
      <c r="A353" s="10">
        <v>42717</v>
      </c>
      <c r="B353" s="167">
        <v>7.4429166666666795</v>
      </c>
      <c r="C353" s="62">
        <v>14.763025208333358</v>
      </c>
      <c r="D353" s="328">
        <v>4.6499999999999996E-3</v>
      </c>
      <c r="E353" s="23">
        <v>6.29</v>
      </c>
      <c r="F353" s="167">
        <v>4040</v>
      </c>
      <c r="G353" s="330">
        <v>4.6499999999999996E-3</v>
      </c>
      <c r="H353" s="261">
        <v>4040</v>
      </c>
      <c r="I353" s="129">
        <v>0.18658544670056279</v>
      </c>
      <c r="J353" s="36"/>
    </row>
    <row r="354" spans="1:10" ht="14.25" x14ac:dyDescent="0.2">
      <c r="A354" s="10">
        <v>42718</v>
      </c>
      <c r="B354" s="167">
        <v>7.1025000000000107</v>
      </c>
      <c r="C354" s="62">
        <v>14.087808750000022</v>
      </c>
      <c r="D354" s="328">
        <v>2.8300000000000001E-3</v>
      </c>
      <c r="E354" s="23">
        <v>3.39</v>
      </c>
      <c r="F354" s="167">
        <v>2650</v>
      </c>
      <c r="G354" s="330">
        <v>2.8300000000000001E-3</v>
      </c>
      <c r="H354" s="261">
        <v>2650</v>
      </c>
      <c r="I354" s="129">
        <v>0.10836257963647518</v>
      </c>
      <c r="J354" s="36"/>
    </row>
    <row r="355" spans="1:10" ht="14.25" x14ac:dyDescent="0.2">
      <c r="A355" s="10">
        <v>42719</v>
      </c>
      <c r="B355" s="167">
        <v>8.4809375000000014</v>
      </c>
      <c r="C355" s="62">
        <v>16.821939531250003</v>
      </c>
      <c r="D355" s="328">
        <v>2.5799999999999998E-3</v>
      </c>
      <c r="E355" s="23">
        <v>2.85</v>
      </c>
      <c r="F355" s="167">
        <v>2400</v>
      </c>
      <c r="G355" s="330">
        <v>2.5799999999999998E-3</v>
      </c>
      <c r="H355" s="261">
        <v>2400</v>
      </c>
      <c r="I355" s="129">
        <v>0.11796284164651875</v>
      </c>
      <c r="J355" s="36"/>
    </row>
    <row r="356" spans="1:10" ht="14.25" x14ac:dyDescent="0.2">
      <c r="A356" s="10">
        <v>42720</v>
      </c>
      <c r="B356" s="167">
        <v>32.366875</v>
      </c>
      <c r="C356" s="62">
        <v>64.199696562500009</v>
      </c>
      <c r="D356" s="328">
        <v>2.3E-3</v>
      </c>
      <c r="E356" s="23">
        <v>2.56</v>
      </c>
      <c r="F356" s="167">
        <v>2260</v>
      </c>
      <c r="G356" s="330">
        <v>2.3E-3</v>
      </c>
      <c r="H356" s="261">
        <v>2260</v>
      </c>
      <c r="I356" s="129">
        <v>0.40133798309081259</v>
      </c>
      <c r="J356" s="36"/>
    </row>
    <row r="357" spans="1:10" ht="14.25" x14ac:dyDescent="0.2">
      <c r="A357" s="10">
        <v>42721</v>
      </c>
      <c r="B357" s="167">
        <v>67.105520833333316</v>
      </c>
      <c r="C357" s="62">
        <v>133.10380057291664</v>
      </c>
      <c r="D357" s="328">
        <v>2.96E-3</v>
      </c>
      <c r="E357" s="23">
        <v>5</v>
      </c>
      <c r="F357" s="167">
        <v>3590</v>
      </c>
      <c r="G357" s="330">
        <v>2.96E-3</v>
      </c>
      <c r="H357" s="261">
        <v>3590</v>
      </c>
      <c r="I357" s="129">
        <v>1.0708573446732748</v>
      </c>
      <c r="J357" s="36"/>
    </row>
    <row r="358" spans="1:10" ht="14.25" x14ac:dyDescent="0.2">
      <c r="A358" s="10">
        <v>42722</v>
      </c>
      <c r="B358" s="167">
        <v>47.504687499999967</v>
      </c>
      <c r="C358" s="62">
        <v>94.225547656249944</v>
      </c>
      <c r="D358" s="328">
        <v>1.9199999999999998E-2</v>
      </c>
      <c r="E358" s="23">
        <v>17.2</v>
      </c>
      <c r="F358" s="167">
        <v>9190</v>
      </c>
      <c r="G358" s="330">
        <v>1.9199999999999998E-2</v>
      </c>
      <c r="H358" s="261">
        <v>9190</v>
      </c>
      <c r="I358" s="129">
        <v>4.9172167397699962</v>
      </c>
      <c r="J358" s="36"/>
    </row>
    <row r="359" spans="1:10" ht="14.25" x14ac:dyDescent="0.2">
      <c r="A359" s="10">
        <v>42723</v>
      </c>
      <c r="B359" s="167">
        <v>31.693124999999977</v>
      </c>
      <c r="C359" s="62">
        <v>62.863313437499954</v>
      </c>
      <c r="D359" s="328">
        <v>2.1100000000000001E-2</v>
      </c>
      <c r="E359" s="23">
        <v>16.2</v>
      </c>
      <c r="F359" s="167">
        <v>8820</v>
      </c>
      <c r="G359" s="330">
        <v>2.1100000000000001E-2</v>
      </c>
      <c r="H359" s="261">
        <v>8820</v>
      </c>
      <c r="I359" s="129">
        <v>3.6051984529779348</v>
      </c>
      <c r="J359" s="36"/>
    </row>
    <row r="360" spans="1:10" ht="14.25" x14ac:dyDescent="0.2">
      <c r="A360" s="10">
        <v>42724</v>
      </c>
      <c r="B360" s="167">
        <v>23.459895833333359</v>
      </c>
      <c r="C360" s="62">
        <v>46.532703385416717</v>
      </c>
      <c r="D360" s="328">
        <v>1.26E-2</v>
      </c>
      <c r="E360" s="23">
        <v>9.25</v>
      </c>
      <c r="F360" s="167">
        <v>5480</v>
      </c>
      <c r="G360" s="330">
        <v>1.26E-2</v>
      </c>
      <c r="H360" s="261">
        <v>5480</v>
      </c>
      <c r="I360" s="129">
        <v>1.5935961862996892</v>
      </c>
      <c r="J360" s="36"/>
    </row>
    <row r="361" spans="1:10" ht="14.25" x14ac:dyDescent="0.2">
      <c r="A361" s="10">
        <v>42725</v>
      </c>
      <c r="B361" s="167">
        <v>10.946041666666664</v>
      </c>
      <c r="C361" s="62">
        <v>21.71147364583333</v>
      </c>
      <c r="D361" s="328">
        <v>2.7099999999999999E-2</v>
      </c>
      <c r="E361" s="23">
        <v>14.6</v>
      </c>
      <c r="F361" s="167">
        <v>8290</v>
      </c>
      <c r="G361" s="330">
        <v>2.7099999999999999E-2</v>
      </c>
      <c r="H361" s="261">
        <v>8290</v>
      </c>
      <c r="I361" s="129">
        <v>1.5992193835100621</v>
      </c>
      <c r="J361" s="36"/>
    </row>
    <row r="362" spans="1:10" ht="14.25" x14ac:dyDescent="0.2">
      <c r="A362" s="10">
        <v>42726</v>
      </c>
      <c r="B362" s="167">
        <v>7.5305208333333491</v>
      </c>
      <c r="C362" s="62">
        <v>14.936788072916698</v>
      </c>
      <c r="D362" s="328">
        <v>2.7099999999999999E-2</v>
      </c>
      <c r="E362" s="23">
        <v>14.6</v>
      </c>
      <c r="F362" s="167">
        <v>8280</v>
      </c>
      <c r="G362" s="330">
        <v>2.7099999999999999E-2</v>
      </c>
      <c r="H362" s="261">
        <v>8280</v>
      </c>
      <c r="I362" s="129">
        <v>1.1002109485172835</v>
      </c>
      <c r="J362" s="36"/>
    </row>
    <row r="363" spans="1:10" ht="14.25" x14ac:dyDescent="0.2">
      <c r="A363" s="10">
        <v>42727</v>
      </c>
      <c r="B363" s="167">
        <v>9.1445833333333351</v>
      </c>
      <c r="C363" s="62">
        <v>18.138281041666669</v>
      </c>
      <c r="D363" s="328">
        <v>2.7099999999999999E-2</v>
      </c>
      <c r="E363" s="23">
        <v>14.2</v>
      </c>
      <c r="F363" s="167">
        <v>8060</v>
      </c>
      <c r="G363" s="330">
        <v>2.7099999999999999E-2</v>
      </c>
      <c r="H363" s="261">
        <v>8060</v>
      </c>
      <c r="I363" s="129">
        <v>1.3360258773108751</v>
      </c>
      <c r="J363" s="36"/>
    </row>
    <row r="364" spans="1:10" ht="14.25" x14ac:dyDescent="0.2">
      <c r="A364" s="10">
        <v>42728</v>
      </c>
      <c r="B364" s="167">
        <v>29.797916666666641</v>
      </c>
      <c r="C364" s="62">
        <v>59.104167708333286</v>
      </c>
      <c r="D364" s="328">
        <v>2.2800000000000001E-2</v>
      </c>
      <c r="E364" s="23">
        <v>13.2</v>
      </c>
      <c r="F364" s="167">
        <v>7530</v>
      </c>
      <c r="G364" s="330">
        <v>2.2800000000000001E-2</v>
      </c>
      <c r="H364" s="261">
        <v>7530</v>
      </c>
      <c r="I364" s="129">
        <v>3.6627089145524976</v>
      </c>
      <c r="J364" s="36"/>
    </row>
    <row r="365" spans="1:10" ht="14.25" x14ac:dyDescent="0.2">
      <c r="A365" s="10">
        <v>42729</v>
      </c>
      <c r="B365" s="167">
        <v>35.24937500000005</v>
      </c>
      <c r="C365" s="62">
        <v>69.917135312500108</v>
      </c>
      <c r="D365" s="328">
        <v>1.7999999999999999E-2</v>
      </c>
      <c r="E365" s="23">
        <v>11.9</v>
      </c>
      <c r="F365" s="167">
        <v>6810</v>
      </c>
      <c r="G365" s="330">
        <v>1.7999999999999999E-2</v>
      </c>
      <c r="H365" s="261">
        <v>6810</v>
      </c>
      <c r="I365" s="129">
        <v>3.420625928028755</v>
      </c>
      <c r="J365" s="36"/>
    </row>
    <row r="366" spans="1:10" ht="14.25" x14ac:dyDescent="0.2">
      <c r="A366" s="10">
        <v>42730</v>
      </c>
      <c r="B366" s="167">
        <v>28.687187499999961</v>
      </c>
      <c r="C366" s="62">
        <v>56.901036406249922</v>
      </c>
      <c r="D366" s="328">
        <v>1.5100000000000001E-2</v>
      </c>
      <c r="E366" s="23">
        <v>11.1</v>
      </c>
      <c r="F366" s="167">
        <v>6560</v>
      </c>
      <c r="G366" s="330">
        <v>1.5100000000000001E-2</v>
      </c>
      <c r="H366" s="261">
        <v>6560</v>
      </c>
      <c r="I366" s="129">
        <v>2.3353209559780281</v>
      </c>
      <c r="J366" s="36"/>
    </row>
    <row r="367" spans="1:10" ht="14.25" x14ac:dyDescent="0.2">
      <c r="A367" s="10">
        <v>42731</v>
      </c>
      <c r="B367" s="167">
        <v>23.136145833333355</v>
      </c>
      <c r="C367" s="62">
        <v>45.890545260416708</v>
      </c>
      <c r="D367" s="328">
        <v>2.1000000000000001E-2</v>
      </c>
      <c r="E367" s="23">
        <v>15.6</v>
      </c>
      <c r="F367" s="167">
        <v>8600</v>
      </c>
      <c r="G367" s="330">
        <v>2.1000000000000001E-2</v>
      </c>
      <c r="H367" s="261">
        <v>8600</v>
      </c>
      <c r="I367" s="129">
        <v>2.619340542374065</v>
      </c>
      <c r="J367" s="36"/>
    </row>
    <row r="368" spans="1:10" ht="14.25" x14ac:dyDescent="0.2">
      <c r="A368" s="10">
        <v>42732</v>
      </c>
      <c r="B368" s="167">
        <v>18.35687500000002</v>
      </c>
      <c r="C368" s="62">
        <v>36.410861562500038</v>
      </c>
      <c r="D368" s="328">
        <v>3.39E-2</v>
      </c>
      <c r="E368" s="332"/>
      <c r="F368" s="333"/>
      <c r="G368" s="330">
        <v>3.39E-2</v>
      </c>
      <c r="H368" s="261">
        <v>7760</v>
      </c>
      <c r="I368" s="129">
        <v>3.3549040665410663</v>
      </c>
      <c r="J368" s="36"/>
    </row>
    <row r="369" spans="1:10" s="50" customFormat="1" ht="14.25" x14ac:dyDescent="0.2">
      <c r="A369" s="10">
        <v>42733</v>
      </c>
      <c r="B369" s="167">
        <v>10.471250000000001</v>
      </c>
      <c r="C369" s="62">
        <v>20.769724375000003</v>
      </c>
      <c r="D369" s="328">
        <v>3.1600000000000003E-2</v>
      </c>
      <c r="E369" s="332"/>
      <c r="F369" s="333"/>
      <c r="G369" s="330">
        <v>3.1600000000000003E-2</v>
      </c>
      <c r="H369" s="261">
        <v>7760</v>
      </c>
      <c r="I369" s="129">
        <v>1.7838867028995002</v>
      </c>
      <c r="J369" s="36"/>
    </row>
    <row r="370" spans="1:10" ht="14.25" x14ac:dyDescent="0.2">
      <c r="A370" s="10">
        <v>42734</v>
      </c>
      <c r="B370" s="167">
        <v>7.4277083333333449</v>
      </c>
      <c r="C370" s="62">
        <v>14.73285947916669</v>
      </c>
      <c r="D370" s="328">
        <v>3.1800000000000002E-2</v>
      </c>
      <c r="E370" s="332"/>
      <c r="F370" s="333"/>
      <c r="G370" s="330">
        <v>3.1800000000000002E-2</v>
      </c>
      <c r="H370" s="261">
        <v>7760</v>
      </c>
      <c r="I370" s="129">
        <v>1.273396403647127</v>
      </c>
      <c r="J370" s="36"/>
    </row>
    <row r="371" spans="1:10" ht="14.25" x14ac:dyDescent="0.2">
      <c r="A371" s="11">
        <v>42735</v>
      </c>
      <c r="B371" s="168">
        <v>6.7177083333333423</v>
      </c>
      <c r="C371" s="111">
        <v>13.324574479166685</v>
      </c>
      <c r="D371" s="329">
        <v>2.9499999999999998E-2</v>
      </c>
      <c r="E371" s="334"/>
      <c r="F371" s="335"/>
      <c r="G371" s="331">
        <v>2.9499999999999998E-2</v>
      </c>
      <c r="H371" s="263">
        <v>7760</v>
      </c>
      <c r="I371" s="132">
        <v>1.0683777063140638</v>
      </c>
      <c r="J371" s="36"/>
    </row>
    <row r="372" spans="1:10" x14ac:dyDescent="0.25">
      <c r="A372" s="6" t="s">
        <v>81</v>
      </c>
      <c r="E372" s="58"/>
    </row>
    <row r="373" spans="1:10" x14ac:dyDescent="0.25">
      <c r="A373" s="74"/>
      <c r="B373" s="169"/>
      <c r="E373" s="58"/>
    </row>
    <row r="374" spans="1:10" x14ac:dyDescent="0.25">
      <c r="A374" s="6" t="s">
        <v>91</v>
      </c>
      <c r="E374" s="58"/>
    </row>
    <row r="375" spans="1:10" ht="60" customHeight="1" x14ac:dyDescent="0.2">
      <c r="A375" s="14" t="s">
        <v>67</v>
      </c>
      <c r="B375" s="163" t="s">
        <v>82</v>
      </c>
      <c r="C375" s="26" t="s">
        <v>311</v>
      </c>
      <c r="D375" s="93" t="s">
        <v>302</v>
      </c>
      <c r="E375" s="52" t="s">
        <v>98</v>
      </c>
      <c r="F375" s="251" t="s">
        <v>317</v>
      </c>
      <c r="G375" s="283" t="s">
        <v>327</v>
      </c>
      <c r="H375" s="286" t="s">
        <v>320</v>
      </c>
      <c r="I375" s="31" t="s">
        <v>100</v>
      </c>
      <c r="J375" s="246" t="s">
        <v>326</v>
      </c>
    </row>
    <row r="376" spans="1:10" x14ac:dyDescent="0.2">
      <c r="A376" s="15" t="s">
        <v>71</v>
      </c>
      <c r="B376" s="164" t="s">
        <v>73</v>
      </c>
      <c r="C376" s="27" t="s">
        <v>73</v>
      </c>
      <c r="D376" s="94" t="s">
        <v>73</v>
      </c>
      <c r="E376" s="53" t="s">
        <v>73</v>
      </c>
      <c r="F376" s="27" t="s">
        <v>73</v>
      </c>
      <c r="G376" s="27" t="s">
        <v>73</v>
      </c>
      <c r="H376" s="27" t="s">
        <v>73</v>
      </c>
      <c r="I376" s="32" t="s">
        <v>85</v>
      </c>
      <c r="J376" s="32" t="s">
        <v>86</v>
      </c>
    </row>
    <row r="377" spans="1:10" x14ac:dyDescent="0.2">
      <c r="A377" s="15" t="s">
        <v>74</v>
      </c>
      <c r="B377" s="164" t="s">
        <v>75</v>
      </c>
      <c r="C377" s="27" t="s">
        <v>87</v>
      </c>
      <c r="D377" s="94" t="s">
        <v>78</v>
      </c>
      <c r="E377" s="53" t="s">
        <v>78</v>
      </c>
      <c r="F377" s="27" t="s">
        <v>313</v>
      </c>
      <c r="G377" s="326" t="s">
        <v>78</v>
      </c>
      <c r="H377" s="326" t="s">
        <v>313</v>
      </c>
      <c r="I377" s="32" t="s">
        <v>99</v>
      </c>
      <c r="J377" s="32" t="s">
        <v>99</v>
      </c>
    </row>
    <row r="378" spans="1:10" ht="14.25" x14ac:dyDescent="0.2">
      <c r="A378" s="41">
        <v>42370</v>
      </c>
      <c r="B378" s="96">
        <f>AVERAGE(B6:B36)</f>
        <v>33.519565865141082</v>
      </c>
      <c r="C378" s="322">
        <f>SUM(C6:C36)</f>
        <v>2061.0678256987276</v>
      </c>
      <c r="D378" s="338">
        <f>AVERAGE(D6:D36)</f>
        <v>1.8677419354838704E-2</v>
      </c>
      <c r="E378" s="165">
        <f>AVERAGE(E6:E36)</f>
        <v>10.819032258064517</v>
      </c>
      <c r="F378" s="95">
        <f>AVERAGE(F6:F36)</f>
        <v>6132.2580645161288</v>
      </c>
      <c r="G378" s="338">
        <f>AVERAGE(G6:G36)</f>
        <v>1.8677419354838704E-2</v>
      </c>
      <c r="H378" s="95">
        <f>AVERAGE(H6:H36)</f>
        <v>6132.2580645161288</v>
      </c>
      <c r="I378" s="95">
        <f>SUM(I6:I36)</f>
        <v>104.20694787879152</v>
      </c>
      <c r="J378" s="33">
        <v>179</v>
      </c>
    </row>
    <row r="379" spans="1:10" ht="14.25" x14ac:dyDescent="0.2">
      <c r="A379" s="16">
        <v>42401</v>
      </c>
      <c r="B379" s="96">
        <f>AVERAGE(B37:B65)</f>
        <v>20.243401983708488</v>
      </c>
      <c r="C379" s="97">
        <f>SUM(C37:C65)</f>
        <v>1164.4308472058876</v>
      </c>
      <c r="D379" s="328">
        <f>AVERAGE(D37:D65)</f>
        <v>3.2575862068965518E-2</v>
      </c>
      <c r="E379" s="167">
        <f>AVERAGE(E37:E65)</f>
        <v>10.245517241379311</v>
      </c>
      <c r="F379" s="98">
        <f>SUBTOTAL(1,F37:F65)</f>
        <v>6042.0689655172409</v>
      </c>
      <c r="G379" s="328">
        <f>SUBTOTAL(1,G37:G65)</f>
        <v>3.2575862068965518E-2</v>
      </c>
      <c r="H379" s="98">
        <f>SUBTOTAL(1,H37:H65)</f>
        <v>6042.0689655172409</v>
      </c>
      <c r="I379" s="98">
        <f>SUM(I37:I65)</f>
        <v>91.907158848286741</v>
      </c>
      <c r="J379" s="17">
        <v>104</v>
      </c>
    </row>
    <row r="380" spans="1:10" ht="14.25" x14ac:dyDescent="0.2">
      <c r="A380" s="16">
        <v>42430</v>
      </c>
      <c r="B380" s="96">
        <f>AVERAGE(B66:B96)</f>
        <v>27.71593750000001</v>
      </c>
      <c r="C380" s="97">
        <f>SUM(C66:C96)</f>
        <v>1704.2114229687502</v>
      </c>
      <c r="D380" s="336">
        <f>SUBTOTAL(1,D66:D96)</f>
        <v>2.0917741935483868E-2</v>
      </c>
      <c r="E380" s="166">
        <f>AVERAGE(E66:E96)</f>
        <v>8.8158064516129038</v>
      </c>
      <c r="F380" s="98">
        <f>SUBTOTAL(1,F66:F96)</f>
        <v>5194.8387096774195</v>
      </c>
      <c r="G380" s="328">
        <f>SUBTOTAL(1,G66:G96)</f>
        <v>2.0917741935483868E-2</v>
      </c>
      <c r="H380" s="98">
        <f>SUBTOTAL(1,H66:H96)</f>
        <v>5194.8387096774195</v>
      </c>
      <c r="I380" s="98">
        <f>SUM(I66:I96)</f>
        <v>94.58731636357831</v>
      </c>
      <c r="J380" s="17">
        <v>103</v>
      </c>
    </row>
    <row r="381" spans="1:10" ht="14.25" x14ac:dyDescent="0.2">
      <c r="A381" s="16">
        <v>42461</v>
      </c>
      <c r="B381" s="96">
        <f>AVERAGE(B97:B126)</f>
        <v>10.039062499999996</v>
      </c>
      <c r="C381" s="322">
        <f>SUM(C97:C126)</f>
        <v>597.37441406249968</v>
      </c>
      <c r="D381" s="336">
        <f>AVERAGE(D97:D126)</f>
        <v>1.9810666666666674E-2</v>
      </c>
      <c r="E381" s="167">
        <v>10.061</v>
      </c>
      <c r="F381" s="98">
        <v>5828.666666666667</v>
      </c>
      <c r="G381" s="336">
        <f>AVERAGE(G97:G126)</f>
        <v>1.9810666666666674E-2</v>
      </c>
      <c r="H381" s="96">
        <f>AVERAGE(H97:H126)</f>
        <v>5828.666666666667</v>
      </c>
      <c r="I381" s="96">
        <f>SUM(I97:I126)</f>
        <v>32.589384488438711</v>
      </c>
      <c r="J381" s="17">
        <v>108</v>
      </c>
    </row>
    <row r="382" spans="1:10" ht="14.25" x14ac:dyDescent="0.2">
      <c r="A382" s="16">
        <v>42491</v>
      </c>
      <c r="B382" s="96">
        <f>AVERAGE(B127:B157)</f>
        <v>10.942849462365597</v>
      </c>
      <c r="C382" s="322">
        <f>SUM(C127:C157)</f>
        <v>672.85939916666712</v>
      </c>
      <c r="D382" s="336">
        <f>AVERAGE(D127:D157)</f>
        <v>1.6974193548387098E-2</v>
      </c>
      <c r="E382" s="166">
        <f>AVERAGE(E127:E157)</f>
        <v>11.260714285714288</v>
      </c>
      <c r="F382" s="98">
        <f>SUBTOTAL(1,F127:F157)</f>
        <v>5985.1612903225805</v>
      </c>
      <c r="G382" s="328">
        <f>SUBTOTAL(1,G127:G157)</f>
        <v>1.6974193548387098E-2</v>
      </c>
      <c r="H382" s="98">
        <f>SUBTOTAL(1,H127:H157)</f>
        <v>5985.1612903225805</v>
      </c>
      <c r="I382" s="98">
        <f>SUM(I127:I157)</f>
        <v>27.83995345864847</v>
      </c>
      <c r="J382" s="17">
        <v>110</v>
      </c>
    </row>
    <row r="383" spans="1:10" ht="14.25" x14ac:dyDescent="0.2">
      <c r="A383" s="16">
        <v>42522</v>
      </c>
      <c r="B383" s="96">
        <f>AVERAGE(B158:B187)</f>
        <v>0.11078125000000018</v>
      </c>
      <c r="C383" s="322">
        <f>SUM(C158:C187)</f>
        <v>6.5920382812500113</v>
      </c>
      <c r="D383" s="336">
        <f>AVERAGE(D158:D187)</f>
        <v>1.0653333333333332E-2</v>
      </c>
      <c r="E383" s="166">
        <f>AVERAGE(E158:E187)</f>
        <v>14.485433333333335</v>
      </c>
      <c r="F383" s="98">
        <f>SUBTOTAL(1,F158:F187)</f>
        <v>7363</v>
      </c>
      <c r="G383" s="328">
        <f>SUBTOTAL(1,G158:G187)</f>
        <v>1.0653333333333332E-2</v>
      </c>
      <c r="H383" s="98">
        <f>SUBTOTAL(1,H158:H187)</f>
        <v>7363</v>
      </c>
      <c r="I383" s="98">
        <f>SUM(I158:I187)</f>
        <v>0.21775394850731289</v>
      </c>
      <c r="J383" s="17">
        <v>73</v>
      </c>
    </row>
    <row r="384" spans="1:10" ht="14.25" x14ac:dyDescent="0.2">
      <c r="A384" s="16">
        <v>42552</v>
      </c>
      <c r="B384" s="96">
        <f>AVERAGE(B188:B218)</f>
        <v>0</v>
      </c>
      <c r="C384" s="322">
        <f>SUM(C188:C218)</f>
        <v>0</v>
      </c>
      <c r="D384" s="336">
        <f>AVERAGE(D188:D218)</f>
        <v>8.4687096774193546E-3</v>
      </c>
      <c r="E384" s="166">
        <f>AVERAGE(E188:E218)</f>
        <v>18.242322580645158</v>
      </c>
      <c r="F384" s="98">
        <f>SUBTOTAL(1,F188:F218)</f>
        <v>9399.354838709678</v>
      </c>
      <c r="G384" s="328">
        <f>SUBTOTAL(1,G188:G218)</f>
        <v>8.4687096774193546E-3</v>
      </c>
      <c r="H384" s="98">
        <f>SUBTOTAL(1,H188:H218)</f>
        <v>9399.354838709678</v>
      </c>
      <c r="I384" s="98">
        <f>SUM(I188:I218)</f>
        <v>0</v>
      </c>
      <c r="J384" s="17">
        <v>73</v>
      </c>
    </row>
    <row r="385" spans="1:11" ht="14.25" x14ac:dyDescent="0.2">
      <c r="A385" s="16">
        <v>42583</v>
      </c>
      <c r="B385" s="96">
        <f>AVERAGE(B219:B249)</f>
        <v>0</v>
      </c>
      <c r="C385" s="322">
        <f>SUM(C219:C249)</f>
        <v>0</v>
      </c>
      <c r="D385" s="336">
        <f>AVERAGE(D219:D249)</f>
        <v>9.8629032258064509E-3</v>
      </c>
      <c r="E385" s="166">
        <f>AVERAGE(E219:E249)</f>
        <v>24.435483870967747</v>
      </c>
      <c r="F385" s="98">
        <f>SUBTOTAL(1,F219:F249)</f>
        <v>12087.096774193549</v>
      </c>
      <c r="G385" s="328">
        <f>SUBTOTAL(1,G219:G249)</f>
        <v>9.8629032258064509E-3</v>
      </c>
      <c r="H385" s="98">
        <f>SUBTOTAL(1,H219:H249)</f>
        <v>12087.096774193549</v>
      </c>
      <c r="I385" s="98">
        <f>SUM(I219:I249)</f>
        <v>0</v>
      </c>
      <c r="J385" s="17">
        <v>77</v>
      </c>
    </row>
    <row r="386" spans="1:11" ht="14.25" x14ac:dyDescent="0.2">
      <c r="A386" s="16">
        <v>42614</v>
      </c>
      <c r="B386" s="96">
        <f>AVERAGE(B250:B279)</f>
        <v>1.6244062500000012</v>
      </c>
      <c r="C386" s="322">
        <f>SUM(C250:C279)</f>
        <v>96.660293906250075</v>
      </c>
      <c r="D386" s="336">
        <f>AVERAGE(D250:D279)</f>
        <v>1.3626999999999998E-2</v>
      </c>
      <c r="E386" s="166">
        <f>AVERAGE(E250:E279)</f>
        <v>26.597333333333331</v>
      </c>
      <c r="F386" s="98">
        <f>SUBTOTAL(1,F250:F279)</f>
        <v>12562.666666666666</v>
      </c>
      <c r="G386" s="328">
        <f>SUBTOTAL(1,G250:G279)</f>
        <v>1.3626999999999998E-2</v>
      </c>
      <c r="H386" s="98">
        <f>SUBTOTAL(1,H250:H279)</f>
        <v>12562.666666666666</v>
      </c>
      <c r="I386" s="98">
        <f>SUM(I250:I279)</f>
        <v>3.2204941817271489</v>
      </c>
      <c r="J386" s="17">
        <v>132</v>
      </c>
    </row>
    <row r="387" spans="1:11" ht="14.25" x14ac:dyDescent="0.2">
      <c r="A387" s="16">
        <v>42644</v>
      </c>
      <c r="B387" s="96">
        <f>AVERAGE(B280:B310)</f>
        <v>8.1236559139785012</v>
      </c>
      <c r="C387" s="322">
        <f>SUM(C280:C310)</f>
        <v>499.51141666666723</v>
      </c>
      <c r="D387" s="336">
        <f>AVERAGE(D280:D310)</f>
        <v>4.4190322580645149E-3</v>
      </c>
      <c r="E387" s="166">
        <f>AVERAGE(E280:E310)</f>
        <v>3.2048387096774191</v>
      </c>
      <c r="F387" s="98">
        <f>SUBTOTAL(1,F280:F310)</f>
        <v>2578.0645161290322</v>
      </c>
      <c r="G387" s="328">
        <f>SUBTOTAL(1,G280:G310)</f>
        <v>4.4190322580645149E-3</v>
      </c>
      <c r="H387" s="98">
        <f>SUBTOTAL(1,H280:H310)</f>
        <v>2578.0645161290322</v>
      </c>
      <c r="I387" s="98">
        <f>SUM(I280:I310)</f>
        <v>5.7332169068964234</v>
      </c>
      <c r="J387" s="17">
        <v>131</v>
      </c>
      <c r="K387" s="87"/>
    </row>
    <row r="388" spans="1:11" ht="14.25" x14ac:dyDescent="0.2">
      <c r="A388" s="16">
        <v>42675</v>
      </c>
      <c r="B388" s="96">
        <f>AVERAGE(B311:B340)</f>
        <v>9.3005902777777845</v>
      </c>
      <c r="C388" s="322">
        <f>SUM(C311:C340)</f>
        <v>553.43162447916711</v>
      </c>
      <c r="D388" s="336">
        <f>AVERAGE(D311:D340)</f>
        <v>4.0563333333333337E-3</v>
      </c>
      <c r="E388" s="166">
        <f>AVERAGE(E311:E340)</f>
        <v>4.5306666666666668</v>
      </c>
      <c r="F388" s="98">
        <f>SUBTOTAL(1,F311:F340)</f>
        <v>3162.3333333333335</v>
      </c>
      <c r="G388" s="328">
        <f>SUBTOTAL(1,G311:G340)</f>
        <v>4.0563333333333337E-3</v>
      </c>
      <c r="H388" s="98">
        <f>SUBTOTAL(1,H311:H340)</f>
        <v>3162.3333333333335</v>
      </c>
      <c r="I388" s="98">
        <f>SUM(I311:I340)</f>
        <v>5.99736374865111</v>
      </c>
      <c r="J388" s="17">
        <v>131</v>
      </c>
    </row>
    <row r="389" spans="1:11" ht="14.25" x14ac:dyDescent="0.2">
      <c r="A389" s="120">
        <v>42705</v>
      </c>
      <c r="B389" s="96">
        <f>AVERAGE(B341:B371)</f>
        <v>16.349842069892471</v>
      </c>
      <c r="C389" s="322">
        <f>SUM(C341:C371)</f>
        <v>1005.3272641145836</v>
      </c>
      <c r="D389" s="339">
        <f>AVERAGE(D341:D371)</f>
        <v>1.3860645161290324E-2</v>
      </c>
      <c r="E389" s="168">
        <v>10.525161290322581</v>
      </c>
      <c r="F389" s="124">
        <v>6096.7741935483873</v>
      </c>
      <c r="G389" s="339">
        <f>AVERAGE(G341:G371)</f>
        <v>1.3860645161290324E-2</v>
      </c>
      <c r="H389" s="99">
        <f>AVERAGE(H341:H371)</f>
        <v>6096.7741935483873</v>
      </c>
      <c r="I389" s="99">
        <f>SUM(I341:I371)</f>
        <v>38.775878274311687</v>
      </c>
      <c r="J389" s="34">
        <v>179</v>
      </c>
    </row>
    <row r="390" spans="1:11" ht="45" customHeight="1" x14ac:dyDescent="0.2">
      <c r="A390" s="441" t="s">
        <v>316</v>
      </c>
      <c r="B390" s="442"/>
      <c r="C390" s="101">
        <f>SUM(C378:C389)</f>
        <v>8361.4665465504513</v>
      </c>
      <c r="D390" s="337">
        <f>AVERAGE(D378:D389)</f>
        <v>1.4491986713632431E-2</v>
      </c>
      <c r="E390" s="127">
        <f>AVERAGE(E378:E389)</f>
        <v>12.768609168476438</v>
      </c>
      <c r="F390" s="101">
        <f>AVERAGE(F378:F389)</f>
        <v>6869.3570016067242</v>
      </c>
      <c r="G390" s="340">
        <f>AVERAGE(G378:G389)</f>
        <v>1.4491986713632431E-2</v>
      </c>
      <c r="H390" s="101">
        <f>AVERAGE(H378:H389)</f>
        <v>6869.3570016067242</v>
      </c>
      <c r="I390" s="101">
        <f t="shared" ref="I390" si="0">SUM(I378:I389)</f>
        <v>405.07546809783747</v>
      </c>
      <c r="J390" s="101">
        <f>SUM(J378:J389)</f>
        <v>1400</v>
      </c>
    </row>
    <row r="391" spans="1:11" x14ac:dyDescent="0.25">
      <c r="A391" s="6" t="s">
        <v>318</v>
      </c>
    </row>
    <row r="395" spans="1:11" hidden="1" x14ac:dyDescent="0.25">
      <c r="A395" s="6" t="s">
        <v>262</v>
      </c>
    </row>
    <row r="396" spans="1:11" hidden="1" x14ac:dyDescent="0.25">
      <c r="A396" s="236"/>
      <c r="B396" s="237" t="s">
        <v>87</v>
      </c>
      <c r="C396" s="238" t="s">
        <v>242</v>
      </c>
      <c r="D396" s="239" t="s">
        <v>247</v>
      </c>
      <c r="E396" s="236" t="s">
        <v>263</v>
      </c>
      <c r="F396" s="238" t="s">
        <v>254</v>
      </c>
      <c r="G396" s="238" t="s">
        <v>264</v>
      </c>
      <c r="H396" s="238"/>
      <c r="I396" s="240"/>
      <c r="J396" s="240"/>
    </row>
    <row r="397" spans="1:11" hidden="1" x14ac:dyDescent="0.25">
      <c r="A397" s="235">
        <v>41548</v>
      </c>
      <c r="B397" s="116">
        <v>777</v>
      </c>
      <c r="C397" s="73">
        <v>17.3</v>
      </c>
      <c r="D397" s="73">
        <v>6350</v>
      </c>
      <c r="E397" s="73">
        <v>37</v>
      </c>
      <c r="F397" s="171">
        <v>11</v>
      </c>
      <c r="G397" s="73">
        <v>7.6</v>
      </c>
      <c r="H397" s="73"/>
      <c r="I397" s="240"/>
      <c r="J397" s="240"/>
    </row>
    <row r="398" spans="1:11" hidden="1" x14ac:dyDescent="0.25">
      <c r="A398" s="235">
        <v>41579</v>
      </c>
      <c r="B398" s="116">
        <v>737</v>
      </c>
      <c r="C398" s="73">
        <v>12.9</v>
      </c>
      <c r="D398" s="73">
        <v>5080</v>
      </c>
      <c r="E398" s="73">
        <v>45</v>
      </c>
      <c r="F398" s="171">
        <v>11.1</v>
      </c>
      <c r="G398" s="73">
        <v>6.3</v>
      </c>
      <c r="H398" s="73"/>
      <c r="I398" s="240"/>
      <c r="J398" s="240"/>
    </row>
    <row r="399" spans="1:11" hidden="1" x14ac:dyDescent="0.25">
      <c r="A399" s="235">
        <v>41609</v>
      </c>
      <c r="B399" s="116">
        <v>748</v>
      </c>
      <c r="C399" s="73">
        <v>6.9</v>
      </c>
      <c r="D399" s="73">
        <v>5510</v>
      </c>
      <c r="E399" s="73">
        <v>10</v>
      </c>
      <c r="F399" s="171">
        <v>11</v>
      </c>
      <c r="G399" s="73">
        <v>11.1</v>
      </c>
      <c r="H399" s="73"/>
      <c r="I399" s="240"/>
      <c r="J399" s="240"/>
    </row>
    <row r="400" spans="1:11" hidden="1" x14ac:dyDescent="0.25">
      <c r="A400" s="235">
        <v>41640</v>
      </c>
      <c r="B400" s="116">
        <v>970</v>
      </c>
      <c r="C400" s="73">
        <v>10.1</v>
      </c>
      <c r="D400" s="73">
        <v>5290</v>
      </c>
      <c r="E400" s="73">
        <v>13</v>
      </c>
      <c r="F400" s="171">
        <v>10.199999999999999</v>
      </c>
      <c r="G400" s="73">
        <v>14</v>
      </c>
      <c r="H400" s="73"/>
      <c r="I400" s="240"/>
      <c r="J400" s="240"/>
    </row>
    <row r="401" spans="1:10" hidden="1" x14ac:dyDescent="0.25">
      <c r="A401" s="235">
        <v>41671</v>
      </c>
      <c r="B401" s="116">
        <v>1270</v>
      </c>
      <c r="C401" s="73">
        <v>12.6</v>
      </c>
      <c r="D401" s="73">
        <v>6100</v>
      </c>
      <c r="E401" s="73">
        <v>139</v>
      </c>
      <c r="F401" s="171">
        <v>12.6</v>
      </c>
      <c r="G401" s="73">
        <v>26</v>
      </c>
      <c r="H401" s="73"/>
      <c r="I401" s="240"/>
      <c r="J401" s="240"/>
    </row>
    <row r="402" spans="1:10" hidden="1" x14ac:dyDescent="0.25">
      <c r="A402" s="235">
        <v>41699</v>
      </c>
      <c r="B402" s="116">
        <v>900</v>
      </c>
      <c r="C402" s="73">
        <v>15</v>
      </c>
      <c r="D402" s="73">
        <v>5980</v>
      </c>
      <c r="E402" s="73">
        <v>50</v>
      </c>
      <c r="F402" s="171">
        <v>11.8</v>
      </c>
      <c r="G402" s="73">
        <v>20.8</v>
      </c>
      <c r="H402" s="73"/>
      <c r="I402" s="240"/>
      <c r="J402" s="240"/>
    </row>
    <row r="403" spans="1:10" hidden="1" x14ac:dyDescent="0.25">
      <c r="A403" s="235">
        <v>41730</v>
      </c>
      <c r="B403" s="116">
        <v>490</v>
      </c>
      <c r="C403" s="73">
        <v>18.100000000000001</v>
      </c>
      <c r="D403" s="73">
        <v>6570</v>
      </c>
      <c r="E403" s="73">
        <v>72</v>
      </c>
      <c r="F403" s="171">
        <v>13</v>
      </c>
      <c r="G403" s="73">
        <v>13.8</v>
      </c>
      <c r="H403" s="73"/>
      <c r="I403" s="240"/>
      <c r="J403" s="240"/>
    </row>
    <row r="404" spans="1:10" hidden="1" x14ac:dyDescent="0.25">
      <c r="A404" s="235">
        <v>41760</v>
      </c>
      <c r="B404" s="116">
        <v>400</v>
      </c>
      <c r="C404" s="73">
        <v>22.1</v>
      </c>
      <c r="D404" s="73">
        <v>6740</v>
      </c>
      <c r="E404" s="73">
        <v>46</v>
      </c>
      <c r="F404" s="171">
        <v>12.8</v>
      </c>
      <c r="G404" s="73">
        <v>13.6</v>
      </c>
      <c r="H404" s="73"/>
      <c r="I404" s="240"/>
      <c r="J404" s="240"/>
    </row>
    <row r="405" spans="1:10" hidden="1" x14ac:dyDescent="0.25">
      <c r="A405" s="235">
        <v>41791</v>
      </c>
      <c r="B405" s="116">
        <v>420</v>
      </c>
      <c r="C405" s="73">
        <v>25.1</v>
      </c>
      <c r="D405" s="73">
        <v>7796</v>
      </c>
      <c r="E405" s="73"/>
      <c r="F405" s="171">
        <v>13.3</v>
      </c>
      <c r="G405" s="73">
        <v>22.4</v>
      </c>
      <c r="H405" s="73"/>
      <c r="I405" s="240"/>
      <c r="J405" s="240"/>
    </row>
    <row r="406" spans="1:10" hidden="1" x14ac:dyDescent="0.25">
      <c r="A406" s="235">
        <v>41821</v>
      </c>
      <c r="B406" s="116">
        <v>349</v>
      </c>
      <c r="C406" s="73">
        <v>29.6</v>
      </c>
      <c r="D406" s="73">
        <v>9705</v>
      </c>
      <c r="E406" s="73"/>
      <c r="F406" s="171">
        <v>18</v>
      </c>
      <c r="G406" s="73">
        <v>13.5</v>
      </c>
      <c r="H406" s="73"/>
      <c r="I406" s="240"/>
      <c r="J406" s="240"/>
    </row>
    <row r="407" spans="1:10" hidden="1" x14ac:dyDescent="0.25">
      <c r="A407" s="235">
        <v>41852</v>
      </c>
      <c r="B407" s="116">
        <v>41</v>
      </c>
      <c r="C407" s="73"/>
      <c r="D407" s="73">
        <v>10636</v>
      </c>
      <c r="E407" s="73"/>
      <c r="F407" s="171">
        <v>21</v>
      </c>
      <c r="G407" s="73">
        <v>10.4</v>
      </c>
      <c r="H407" s="73"/>
      <c r="I407" s="240"/>
      <c r="J407" s="240"/>
    </row>
    <row r="408" spans="1:10" hidden="1" x14ac:dyDescent="0.25">
      <c r="A408" s="235">
        <v>41883</v>
      </c>
      <c r="B408" s="116">
        <v>26</v>
      </c>
      <c r="C408" s="73">
        <v>23.9</v>
      </c>
      <c r="D408" s="73">
        <v>13427</v>
      </c>
      <c r="E408" s="73"/>
      <c r="F408" s="171">
        <v>25.5</v>
      </c>
      <c r="G408" s="73">
        <v>9.3000000000000007</v>
      </c>
      <c r="H408" s="73"/>
      <c r="I408" s="240"/>
      <c r="J408" s="240"/>
    </row>
    <row r="409" spans="1:10" hidden="1" x14ac:dyDescent="0.25">
      <c r="A409" s="245">
        <v>41913</v>
      </c>
      <c r="B409" s="73"/>
      <c r="C409" s="73"/>
      <c r="D409" s="73">
        <v>15300</v>
      </c>
      <c r="E409" s="73">
        <v>86</v>
      </c>
      <c r="F409" s="171">
        <v>30.5</v>
      </c>
      <c r="G409" s="73">
        <v>13.2</v>
      </c>
      <c r="H409" s="73"/>
      <c r="I409" s="30">
        <v>2</v>
      </c>
    </row>
    <row r="410" spans="1:10" hidden="1" x14ac:dyDescent="0.25">
      <c r="A410" s="245">
        <v>41944</v>
      </c>
      <c r="B410" s="73"/>
      <c r="C410" s="73"/>
      <c r="D410" s="73">
        <v>10200</v>
      </c>
      <c r="E410" s="73">
        <v>74</v>
      </c>
      <c r="F410" s="171">
        <v>23.4</v>
      </c>
      <c r="G410" s="73">
        <v>11.9</v>
      </c>
      <c r="H410" s="73"/>
      <c r="I410" s="30">
        <v>20</v>
      </c>
    </row>
    <row r="411" spans="1:10" hidden="1" x14ac:dyDescent="0.25">
      <c r="A411" s="245">
        <v>41974</v>
      </c>
      <c r="B411" s="73"/>
      <c r="C411" s="73"/>
      <c r="D411" s="73">
        <v>6630</v>
      </c>
      <c r="E411" s="73">
        <v>49</v>
      </c>
      <c r="F411" s="171">
        <v>14.1</v>
      </c>
      <c r="G411" s="73">
        <v>22.6</v>
      </c>
      <c r="H411" s="73"/>
      <c r="I411" s="30">
        <v>173</v>
      </c>
    </row>
    <row r="412" spans="1:10" hidden="1" x14ac:dyDescent="0.25">
      <c r="A412" s="245">
        <v>42005</v>
      </c>
      <c r="B412" s="73"/>
      <c r="C412" s="73"/>
      <c r="D412" s="73">
        <v>6372</v>
      </c>
      <c r="E412" s="73">
        <v>56</v>
      </c>
      <c r="F412" s="171">
        <v>13</v>
      </c>
      <c r="G412" s="73">
        <v>21</v>
      </c>
      <c r="H412" s="73"/>
      <c r="I412" s="30">
        <v>50</v>
      </c>
    </row>
    <row r="413" spans="1:10" hidden="1" x14ac:dyDescent="0.25">
      <c r="A413" s="245">
        <v>42036</v>
      </c>
      <c r="B413" s="73"/>
      <c r="C413" s="73"/>
      <c r="D413" s="73">
        <v>6914</v>
      </c>
      <c r="E413" s="73">
        <v>27</v>
      </c>
      <c r="F413" s="171">
        <v>13</v>
      </c>
      <c r="G413" s="73">
        <v>21</v>
      </c>
      <c r="H413" s="73"/>
      <c r="I413" s="30">
        <v>40</v>
      </c>
    </row>
    <row r="414" spans="1:10" hidden="1" x14ac:dyDescent="0.25">
      <c r="A414" s="245">
        <v>42064</v>
      </c>
      <c r="B414" s="73"/>
      <c r="C414" s="73"/>
      <c r="D414" s="73">
        <v>6579</v>
      </c>
      <c r="E414" s="73">
        <v>48</v>
      </c>
      <c r="F414" s="171">
        <v>13</v>
      </c>
      <c r="G414" s="73">
        <v>29</v>
      </c>
      <c r="H414" s="73"/>
      <c r="I414" s="30">
        <v>60</v>
      </c>
    </row>
    <row r="415" spans="1:10" hidden="1" x14ac:dyDescent="0.25">
      <c r="A415" s="245">
        <v>42095</v>
      </c>
      <c r="B415" s="73"/>
      <c r="C415" s="73"/>
      <c r="D415" s="73">
        <v>6826</v>
      </c>
      <c r="E415" s="73">
        <v>40</v>
      </c>
      <c r="F415" s="171">
        <v>13</v>
      </c>
      <c r="G415" s="73">
        <v>17</v>
      </c>
      <c r="H415" s="73"/>
      <c r="I415" s="30">
        <v>10</v>
      </c>
    </row>
    <row r="416" spans="1:10" hidden="1" x14ac:dyDescent="0.25">
      <c r="A416" s="245">
        <v>42125</v>
      </c>
      <c r="B416" s="73"/>
      <c r="C416" s="73"/>
      <c r="D416" s="73">
        <v>7595</v>
      </c>
      <c r="E416" s="73"/>
      <c r="F416" s="171">
        <v>17</v>
      </c>
      <c r="G416" s="73">
        <v>7</v>
      </c>
      <c r="H416" s="73"/>
      <c r="I416" s="30">
        <v>0</v>
      </c>
    </row>
    <row r="417" spans="1:8" hidden="1" x14ac:dyDescent="0.25">
      <c r="A417" s="245">
        <v>42156</v>
      </c>
      <c r="B417" s="73"/>
      <c r="C417" s="73"/>
      <c r="D417" s="73">
        <v>9694</v>
      </c>
      <c r="E417" s="73"/>
      <c r="F417" s="171">
        <v>19</v>
      </c>
      <c r="G417" s="73">
        <v>7</v>
      </c>
      <c r="H417" s="73"/>
    </row>
    <row r="418" spans="1:8" hidden="1" x14ac:dyDescent="0.25">
      <c r="A418" s="245">
        <v>42186</v>
      </c>
      <c r="B418" s="73"/>
      <c r="C418" s="73"/>
      <c r="D418" s="73"/>
      <c r="E418" s="73"/>
      <c r="F418" s="171">
        <v>27</v>
      </c>
      <c r="G418" s="73">
        <v>8</v>
      </c>
      <c r="H418" s="73"/>
    </row>
    <row r="419" spans="1:8" hidden="1" x14ac:dyDescent="0.25">
      <c r="A419" s="245">
        <v>42217</v>
      </c>
      <c r="B419" s="73"/>
      <c r="C419" s="73"/>
      <c r="D419" s="73"/>
      <c r="E419" s="73"/>
      <c r="F419" s="171"/>
      <c r="G419" s="73"/>
      <c r="H419" s="73"/>
    </row>
    <row r="420" spans="1:8" hidden="1" x14ac:dyDescent="0.25">
      <c r="A420" s="245">
        <v>42248</v>
      </c>
      <c r="B420" s="73"/>
      <c r="C420" s="73"/>
      <c r="D420" s="73"/>
      <c r="E420" s="73"/>
      <c r="F420" s="171"/>
      <c r="G420" s="73"/>
      <c r="H420" s="73"/>
    </row>
    <row r="421" spans="1:8" hidden="1" x14ac:dyDescent="0.25"/>
  </sheetData>
  <mergeCells count="1">
    <mergeCell ref="A390:B390"/>
  </mergeCells>
  <pageMargins left="0.7" right="0.7" top="0.75" bottom="0.75" header="0.3" footer="0.3"/>
  <pageSetup scale="5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pageSetUpPr fitToPage="1"/>
  </sheetPr>
  <dimension ref="A1:I107"/>
  <sheetViews>
    <sheetView zoomScale="90" zoomScaleNormal="90" workbookViewId="0">
      <pane xSplit="1" ySplit="5" topLeftCell="B51" activePane="bottomRight" state="frozen"/>
      <selection pane="topRight" activeCell="B1" sqref="B1"/>
      <selection pane="bottomLeft" activeCell="A7" sqref="A7"/>
      <selection pane="bottomRight" activeCell="J72" sqref="J72"/>
    </sheetView>
  </sheetViews>
  <sheetFormatPr defaultRowHeight="14.25" x14ac:dyDescent="0.2"/>
  <cols>
    <col min="1" max="3" width="18.7109375" style="1" customWidth="1"/>
    <col min="4" max="4" width="18.7109375" style="103" customWidth="1"/>
    <col min="5" max="6" width="18.7109375" style="1" customWidth="1"/>
    <col min="7" max="8" width="18.7109375" style="186" customWidth="1"/>
    <col min="9" max="9" width="18.7109375" style="1" customWidth="1"/>
    <col min="10" max="10" width="12.140625" style="3" bestFit="1" customWidth="1"/>
    <col min="11" max="16384" width="9.140625" style="3"/>
  </cols>
  <sheetData>
    <row r="1" spans="1:9" ht="15" x14ac:dyDescent="0.2">
      <c r="A1" s="40" t="s">
        <v>101</v>
      </c>
    </row>
    <row r="2" spans="1:9" ht="15" x14ac:dyDescent="0.2">
      <c r="A2" s="291"/>
      <c r="B2" s="446" t="s">
        <v>102</v>
      </c>
      <c r="C2" s="446"/>
      <c r="D2" s="446"/>
      <c r="E2" s="446"/>
      <c r="F2" s="446"/>
      <c r="G2" s="447" t="s">
        <v>88</v>
      </c>
      <c r="H2" s="447" t="s">
        <v>103</v>
      </c>
      <c r="I2" s="446" t="s">
        <v>104</v>
      </c>
    </row>
    <row r="3" spans="1:9" ht="60" customHeight="1" x14ac:dyDescent="0.2">
      <c r="A3" s="291" t="s">
        <v>67</v>
      </c>
      <c r="B3" s="21" t="s">
        <v>105</v>
      </c>
      <c r="C3" s="21" t="s">
        <v>106</v>
      </c>
      <c r="D3" s="93" t="s">
        <v>70</v>
      </c>
      <c r="E3" s="21" t="s">
        <v>69</v>
      </c>
      <c r="F3" s="21" t="s">
        <v>107</v>
      </c>
      <c r="G3" s="447"/>
      <c r="H3" s="447"/>
      <c r="I3" s="446"/>
    </row>
    <row r="4" spans="1:9" ht="15" x14ac:dyDescent="0.2">
      <c r="A4" s="15" t="s">
        <v>71</v>
      </c>
      <c r="B4" s="15" t="s">
        <v>97</v>
      </c>
      <c r="C4" s="15" t="s">
        <v>97</v>
      </c>
      <c r="D4" s="94" t="s">
        <v>97</v>
      </c>
      <c r="E4" s="15" t="s">
        <v>97</v>
      </c>
      <c r="F4" s="15" t="s">
        <v>97</v>
      </c>
      <c r="G4" s="27" t="s">
        <v>97</v>
      </c>
      <c r="H4" s="27" t="s">
        <v>97</v>
      </c>
      <c r="I4" s="15" t="s">
        <v>97</v>
      </c>
    </row>
    <row r="5" spans="1:9" ht="15" x14ac:dyDescent="0.2">
      <c r="A5" s="416" t="s">
        <v>74</v>
      </c>
      <c r="B5" s="416" t="s">
        <v>78</v>
      </c>
      <c r="C5" s="416" t="s">
        <v>108</v>
      </c>
      <c r="D5" s="417" t="s">
        <v>77</v>
      </c>
      <c r="E5" s="416" t="s">
        <v>76</v>
      </c>
      <c r="F5" s="416" t="s">
        <v>109</v>
      </c>
      <c r="G5" s="418" t="s">
        <v>79</v>
      </c>
      <c r="H5" s="418" t="s">
        <v>78</v>
      </c>
      <c r="I5" s="416" t="s">
        <v>79</v>
      </c>
    </row>
    <row r="6" spans="1:9" s="50" customFormat="1" ht="15" x14ac:dyDescent="0.2">
      <c r="A6" s="419">
        <v>42373</v>
      </c>
      <c r="B6" s="344"/>
      <c r="C6" s="345"/>
      <c r="D6" s="346"/>
      <c r="E6" s="345"/>
      <c r="F6" s="344"/>
      <c r="G6" s="347"/>
      <c r="H6" s="348"/>
      <c r="I6" s="344"/>
    </row>
    <row r="7" spans="1:9" x14ac:dyDescent="0.2">
      <c r="A7" s="174">
        <v>42380</v>
      </c>
      <c r="B7" s="67">
        <v>13.3</v>
      </c>
      <c r="C7" s="218">
        <v>8.1999999999999993</v>
      </c>
      <c r="D7" s="98">
        <v>5889</v>
      </c>
      <c r="E7" s="218">
        <v>11.4</v>
      </c>
      <c r="F7" s="67">
        <v>8.1999999999999993</v>
      </c>
      <c r="G7" s="218">
        <v>23.8</v>
      </c>
      <c r="H7" s="67">
        <v>14</v>
      </c>
      <c r="I7" s="343"/>
    </row>
    <row r="8" spans="1:9" x14ac:dyDescent="0.2">
      <c r="A8" s="174">
        <v>42390</v>
      </c>
      <c r="B8" s="67">
        <v>12.2</v>
      </c>
      <c r="C8" s="68">
        <v>7.8</v>
      </c>
      <c r="D8" s="98">
        <v>6567</v>
      </c>
      <c r="E8" s="68">
        <v>14</v>
      </c>
      <c r="F8" s="67">
        <v>26.1</v>
      </c>
      <c r="G8" s="218">
        <v>16.3</v>
      </c>
      <c r="H8" s="67">
        <v>18</v>
      </c>
      <c r="I8" s="343"/>
    </row>
    <row r="9" spans="1:9" x14ac:dyDescent="0.2">
      <c r="A9" s="174">
        <v>42397</v>
      </c>
      <c r="B9" s="67">
        <v>15.4</v>
      </c>
      <c r="C9" s="68">
        <v>7.9</v>
      </c>
      <c r="D9" s="98">
        <v>5086</v>
      </c>
      <c r="E9" s="68">
        <v>12.9</v>
      </c>
      <c r="F9" s="67">
        <v>20.2</v>
      </c>
      <c r="G9" s="218">
        <v>20.3</v>
      </c>
      <c r="H9" s="67">
        <v>11</v>
      </c>
      <c r="I9" s="55">
        <v>16</v>
      </c>
    </row>
    <row r="10" spans="1:9" x14ac:dyDescent="0.2">
      <c r="A10" s="174">
        <v>42404</v>
      </c>
      <c r="B10" s="67">
        <v>13.8</v>
      </c>
      <c r="C10" s="68">
        <v>8.1</v>
      </c>
      <c r="D10" s="98">
        <v>4912</v>
      </c>
      <c r="E10" s="68">
        <v>10.8</v>
      </c>
      <c r="F10" s="67">
        <v>27.8</v>
      </c>
      <c r="G10" s="218">
        <v>29.1</v>
      </c>
      <c r="H10" s="67">
        <v>11</v>
      </c>
      <c r="I10" s="343"/>
    </row>
    <row r="11" spans="1:9" x14ac:dyDescent="0.2">
      <c r="A11" s="174">
        <v>42411</v>
      </c>
      <c r="B11" s="67">
        <v>14.9</v>
      </c>
      <c r="C11" s="68">
        <v>8.4</v>
      </c>
      <c r="D11" s="98">
        <v>5677</v>
      </c>
      <c r="E11" s="68">
        <v>17.5</v>
      </c>
      <c r="F11" s="67">
        <v>8</v>
      </c>
      <c r="G11" s="218">
        <v>37.6</v>
      </c>
      <c r="H11" s="67">
        <v>12</v>
      </c>
      <c r="I11" s="343"/>
    </row>
    <row r="12" spans="1:9" x14ac:dyDescent="0.2">
      <c r="A12" s="174">
        <v>42417</v>
      </c>
      <c r="B12" s="67">
        <v>12.2</v>
      </c>
      <c r="C12" s="68">
        <v>8.3000000000000007</v>
      </c>
      <c r="D12" s="98">
        <v>7310</v>
      </c>
      <c r="E12" s="68">
        <v>16.8</v>
      </c>
      <c r="F12" s="67">
        <v>9.4</v>
      </c>
      <c r="G12" s="218">
        <v>38.799999999999997</v>
      </c>
      <c r="H12" s="67">
        <v>16</v>
      </c>
      <c r="I12" s="55">
        <v>28</v>
      </c>
    </row>
    <row r="13" spans="1:9" x14ac:dyDescent="0.2">
      <c r="A13" s="174">
        <v>42426</v>
      </c>
      <c r="B13" s="341"/>
      <c r="C13" s="68">
        <v>8.4</v>
      </c>
      <c r="D13" s="98">
        <v>6076</v>
      </c>
      <c r="E13" s="68">
        <v>19.8</v>
      </c>
      <c r="F13" s="67">
        <v>12.1</v>
      </c>
      <c r="G13" s="218">
        <v>28</v>
      </c>
      <c r="H13" s="67">
        <v>14</v>
      </c>
      <c r="I13" s="343"/>
    </row>
    <row r="14" spans="1:9" x14ac:dyDescent="0.2">
      <c r="A14" s="174">
        <v>42432</v>
      </c>
      <c r="B14" s="67">
        <v>12.7</v>
      </c>
      <c r="C14" s="68">
        <v>8.1999999999999993</v>
      </c>
      <c r="D14" s="98">
        <v>4283</v>
      </c>
      <c r="E14" s="68">
        <v>18.5</v>
      </c>
      <c r="F14" s="67">
        <v>10.4</v>
      </c>
      <c r="G14" s="218">
        <v>18.899999999999999</v>
      </c>
      <c r="H14" s="67">
        <v>9.1999999999999993</v>
      </c>
      <c r="I14" s="343"/>
    </row>
    <row r="15" spans="1:9" x14ac:dyDescent="0.2">
      <c r="A15" s="174">
        <v>42439</v>
      </c>
      <c r="B15" s="67">
        <v>10.8</v>
      </c>
      <c r="C15" s="68">
        <v>7.9</v>
      </c>
      <c r="D15" s="98">
        <v>5398</v>
      </c>
      <c r="E15" s="68">
        <v>17.3</v>
      </c>
      <c r="F15" s="67">
        <v>20.399999999999999</v>
      </c>
      <c r="G15" s="218">
        <v>20.399999999999999</v>
      </c>
      <c r="H15" s="67">
        <v>12</v>
      </c>
      <c r="I15" s="343"/>
    </row>
    <row r="16" spans="1:9" x14ac:dyDescent="0.2">
      <c r="A16" s="174">
        <v>42446</v>
      </c>
      <c r="B16" s="67">
        <v>11.9</v>
      </c>
      <c r="C16" s="68">
        <v>8.1999999999999993</v>
      </c>
      <c r="D16" s="98">
        <v>5161</v>
      </c>
      <c r="E16" s="68">
        <v>18</v>
      </c>
      <c r="F16" s="67">
        <v>20.7</v>
      </c>
      <c r="G16" s="218">
        <v>20</v>
      </c>
      <c r="H16" s="67">
        <v>12</v>
      </c>
      <c r="I16" s="55">
        <v>16</v>
      </c>
    </row>
    <row r="17" spans="1:9" x14ac:dyDescent="0.2">
      <c r="A17" s="174">
        <v>42454</v>
      </c>
      <c r="B17" s="341"/>
      <c r="C17" s="68">
        <v>8.4</v>
      </c>
      <c r="D17" s="98">
        <v>4297</v>
      </c>
      <c r="E17" s="68">
        <v>15.3</v>
      </c>
      <c r="F17" s="67">
        <v>11.4</v>
      </c>
      <c r="G17" s="218">
        <v>20.6</v>
      </c>
      <c r="H17" s="67">
        <v>12</v>
      </c>
      <c r="I17" s="343"/>
    </row>
    <row r="18" spans="1:9" x14ac:dyDescent="0.2">
      <c r="A18" s="174">
        <v>42460</v>
      </c>
      <c r="B18" s="67">
        <v>7.6</v>
      </c>
      <c r="C18" s="68">
        <v>8.1</v>
      </c>
      <c r="D18" s="98">
        <v>4958</v>
      </c>
      <c r="E18" s="68">
        <v>18.3</v>
      </c>
      <c r="F18" s="67">
        <v>11.2</v>
      </c>
      <c r="G18" s="218">
        <v>15.9</v>
      </c>
      <c r="H18" s="67">
        <v>10</v>
      </c>
      <c r="I18" s="343"/>
    </row>
    <row r="19" spans="1:9" x14ac:dyDescent="0.2">
      <c r="A19" s="174">
        <v>42467</v>
      </c>
      <c r="B19" s="67">
        <v>9.5</v>
      </c>
      <c r="C19" s="68">
        <v>8.1999999999999993</v>
      </c>
      <c r="D19" s="98">
        <v>5052</v>
      </c>
      <c r="E19" s="68">
        <v>23.6</v>
      </c>
      <c r="F19" s="67">
        <v>16.399999999999999</v>
      </c>
      <c r="G19" s="218">
        <v>11.8</v>
      </c>
      <c r="H19" s="67">
        <v>10</v>
      </c>
      <c r="I19" s="343"/>
    </row>
    <row r="20" spans="1:9" x14ac:dyDescent="0.2">
      <c r="A20" s="174">
        <v>42474</v>
      </c>
      <c r="B20" s="67">
        <v>17.2</v>
      </c>
      <c r="C20" s="68">
        <v>8.4</v>
      </c>
      <c r="D20" s="98">
        <v>5866</v>
      </c>
      <c r="E20" s="68">
        <v>19.600000000000001</v>
      </c>
      <c r="F20" s="67">
        <v>9</v>
      </c>
      <c r="G20" s="218">
        <v>23.9</v>
      </c>
      <c r="H20" s="67">
        <v>14</v>
      </c>
      <c r="I20" s="343"/>
    </row>
    <row r="21" spans="1:9" x14ac:dyDescent="0.2">
      <c r="A21" s="174">
        <v>42481</v>
      </c>
      <c r="B21" s="67">
        <v>6.7</v>
      </c>
      <c r="C21" s="68">
        <v>8.1</v>
      </c>
      <c r="D21" s="98">
        <v>5861</v>
      </c>
      <c r="E21" s="68">
        <v>25.1</v>
      </c>
      <c r="F21" s="67">
        <v>4.5999999999999996</v>
      </c>
      <c r="G21" s="218">
        <v>21.6</v>
      </c>
      <c r="H21" s="67">
        <v>14</v>
      </c>
      <c r="I21" s="55">
        <v>21</v>
      </c>
    </row>
    <row r="22" spans="1:9" x14ac:dyDescent="0.2">
      <c r="A22" s="174">
        <v>42488</v>
      </c>
      <c r="B22" s="67">
        <v>8</v>
      </c>
      <c r="C22" s="68">
        <v>8</v>
      </c>
      <c r="D22" s="98">
        <v>5689</v>
      </c>
      <c r="E22" s="68">
        <v>18.8</v>
      </c>
      <c r="F22" s="67">
        <v>8.1</v>
      </c>
      <c r="G22" s="218">
        <v>17.5</v>
      </c>
      <c r="H22" s="67">
        <v>14</v>
      </c>
      <c r="I22" s="343"/>
    </row>
    <row r="23" spans="1:9" x14ac:dyDescent="0.2">
      <c r="A23" s="174">
        <v>42495</v>
      </c>
      <c r="B23" s="67">
        <v>10.9</v>
      </c>
      <c r="C23" s="68">
        <v>8.4</v>
      </c>
      <c r="D23" s="98">
        <v>5671</v>
      </c>
      <c r="E23" s="68">
        <v>21.3</v>
      </c>
      <c r="F23" s="67">
        <v>4.4000000000000004</v>
      </c>
      <c r="G23" s="218">
        <v>16.3</v>
      </c>
      <c r="H23" s="67">
        <v>14</v>
      </c>
      <c r="I23" s="343"/>
    </row>
    <row r="24" spans="1:9" x14ac:dyDescent="0.2">
      <c r="A24" s="174">
        <v>42501</v>
      </c>
      <c r="B24" s="67">
        <v>10</v>
      </c>
      <c r="C24" s="68">
        <v>8.4</v>
      </c>
      <c r="D24" s="98">
        <v>3460</v>
      </c>
      <c r="E24" s="68">
        <v>24.4</v>
      </c>
      <c r="F24" s="67">
        <v>49.1</v>
      </c>
      <c r="G24" s="218">
        <v>18.5</v>
      </c>
      <c r="H24" s="67">
        <v>12</v>
      </c>
      <c r="I24" s="343"/>
    </row>
    <row r="25" spans="1:9" x14ac:dyDescent="0.2">
      <c r="A25" s="174">
        <v>42509</v>
      </c>
      <c r="B25" s="67">
        <v>10.199999999999999</v>
      </c>
      <c r="C25" s="68">
        <v>9</v>
      </c>
      <c r="D25" s="98">
        <v>5990</v>
      </c>
      <c r="E25" s="68">
        <v>25.8</v>
      </c>
      <c r="F25" s="67">
        <v>17</v>
      </c>
      <c r="G25" s="218">
        <v>18.2</v>
      </c>
      <c r="H25" s="67">
        <v>14</v>
      </c>
      <c r="I25" s="343"/>
    </row>
    <row r="26" spans="1:9" x14ac:dyDescent="0.2">
      <c r="A26" s="174">
        <v>42516</v>
      </c>
      <c r="B26" s="67">
        <v>9.4</v>
      </c>
      <c r="C26" s="68">
        <v>8.8000000000000007</v>
      </c>
      <c r="D26" s="98">
        <v>6166</v>
      </c>
      <c r="E26" s="68">
        <v>25.6</v>
      </c>
      <c r="F26" s="67">
        <v>17.399999999999999</v>
      </c>
      <c r="G26" s="218">
        <v>15.2</v>
      </c>
      <c r="H26" s="67">
        <v>15</v>
      </c>
      <c r="I26" s="55">
        <v>20</v>
      </c>
    </row>
    <row r="27" spans="1:9" x14ac:dyDescent="0.2">
      <c r="A27" s="174">
        <v>42523</v>
      </c>
      <c r="B27" s="67">
        <v>7.5</v>
      </c>
      <c r="C27" s="68">
        <v>8.4</v>
      </c>
      <c r="D27" s="98">
        <v>6414</v>
      </c>
      <c r="E27" s="68">
        <v>25.9</v>
      </c>
      <c r="F27" s="67">
        <v>20.5</v>
      </c>
      <c r="G27" s="218">
        <v>12.8</v>
      </c>
      <c r="H27" s="67">
        <v>14</v>
      </c>
      <c r="I27" s="343"/>
    </row>
    <row r="28" spans="1:9" x14ac:dyDescent="0.2">
      <c r="A28" s="174">
        <v>42531</v>
      </c>
      <c r="B28" s="67">
        <v>8.1</v>
      </c>
      <c r="C28" s="68">
        <v>8.4</v>
      </c>
      <c r="D28" s="98">
        <v>6762</v>
      </c>
      <c r="E28" s="68">
        <v>23.6</v>
      </c>
      <c r="F28" s="67">
        <v>26.2</v>
      </c>
      <c r="G28" s="218">
        <v>10.5</v>
      </c>
      <c r="H28" s="67">
        <v>15</v>
      </c>
      <c r="I28" s="343"/>
    </row>
    <row r="29" spans="1:9" x14ac:dyDescent="0.2">
      <c r="A29" s="174">
        <v>42535</v>
      </c>
      <c r="B29" s="67">
        <v>9.4</v>
      </c>
      <c r="C29" s="68">
        <v>8.6</v>
      </c>
      <c r="D29" s="98">
        <v>6960</v>
      </c>
      <c r="E29" s="68">
        <v>25.6</v>
      </c>
      <c r="F29" s="67">
        <v>31.6</v>
      </c>
      <c r="G29" s="218">
        <v>11.4</v>
      </c>
      <c r="H29" s="67">
        <v>15</v>
      </c>
      <c r="I29" s="343"/>
    </row>
    <row r="30" spans="1:9" x14ac:dyDescent="0.2">
      <c r="A30" s="174">
        <v>42542</v>
      </c>
      <c r="B30" s="67">
        <v>8.6</v>
      </c>
      <c r="C30" s="68">
        <v>8.6</v>
      </c>
      <c r="D30" s="98">
        <v>7245</v>
      </c>
      <c r="E30" s="68">
        <v>22.6</v>
      </c>
      <c r="F30" s="67">
        <v>31.6</v>
      </c>
      <c r="G30" s="218">
        <v>11.3</v>
      </c>
      <c r="H30" s="67">
        <v>16</v>
      </c>
      <c r="I30" s="343"/>
    </row>
    <row r="31" spans="1:9" x14ac:dyDescent="0.2">
      <c r="A31" s="174">
        <v>42549</v>
      </c>
      <c r="B31" s="67">
        <v>5.2</v>
      </c>
      <c r="C31" s="68">
        <v>8.5</v>
      </c>
      <c r="D31" s="98">
        <v>7740</v>
      </c>
      <c r="E31" s="68">
        <v>27.1</v>
      </c>
      <c r="F31" s="67">
        <v>29.1</v>
      </c>
      <c r="G31" s="218">
        <v>10.7</v>
      </c>
      <c r="H31" s="67">
        <v>16</v>
      </c>
      <c r="I31" s="55">
        <v>18</v>
      </c>
    </row>
    <row r="32" spans="1:9" x14ac:dyDescent="0.2">
      <c r="A32" s="174">
        <v>42556</v>
      </c>
      <c r="B32" s="67">
        <v>6.3</v>
      </c>
      <c r="C32" s="68">
        <v>8.1999999999999993</v>
      </c>
      <c r="D32" s="98">
        <v>8174</v>
      </c>
      <c r="E32" s="68">
        <v>26</v>
      </c>
      <c r="F32" s="67">
        <v>44.6</v>
      </c>
      <c r="G32" s="218">
        <v>8.7200000000000006</v>
      </c>
      <c r="H32" s="67">
        <v>20</v>
      </c>
      <c r="I32" s="343"/>
    </row>
    <row r="33" spans="1:9" x14ac:dyDescent="0.2">
      <c r="A33" s="174">
        <v>42563</v>
      </c>
      <c r="B33" s="67">
        <v>8.6</v>
      </c>
      <c r="C33" s="68">
        <v>8.5</v>
      </c>
      <c r="D33" s="98">
        <v>8626</v>
      </c>
      <c r="E33" s="68">
        <v>24.7</v>
      </c>
      <c r="F33" s="67">
        <v>61</v>
      </c>
      <c r="G33" s="218">
        <v>10.1</v>
      </c>
      <c r="H33" s="67">
        <v>20</v>
      </c>
      <c r="I33" s="343"/>
    </row>
    <row r="34" spans="1:9" x14ac:dyDescent="0.2">
      <c r="A34" s="174">
        <v>42571</v>
      </c>
      <c r="B34" s="67">
        <v>5.6</v>
      </c>
      <c r="C34" s="68">
        <v>8.4</v>
      </c>
      <c r="D34" s="98">
        <v>9333</v>
      </c>
      <c r="E34" s="68">
        <v>23.9</v>
      </c>
      <c r="F34" s="67">
        <v>74</v>
      </c>
      <c r="G34" s="218">
        <v>11.1</v>
      </c>
      <c r="H34" s="67">
        <v>21</v>
      </c>
      <c r="I34" s="55">
        <v>15</v>
      </c>
    </row>
    <row r="35" spans="1:9" x14ac:dyDescent="0.2">
      <c r="A35" s="174">
        <v>42580</v>
      </c>
      <c r="B35" s="341"/>
      <c r="C35" s="68">
        <v>8.4</v>
      </c>
      <c r="D35" s="98">
        <v>10136</v>
      </c>
      <c r="E35" s="68">
        <v>26.5</v>
      </c>
      <c r="F35" s="67">
        <v>87.5</v>
      </c>
      <c r="G35" s="218">
        <v>13.2</v>
      </c>
      <c r="H35" s="67">
        <v>24</v>
      </c>
      <c r="I35" s="343"/>
    </row>
    <row r="36" spans="1:9" x14ac:dyDescent="0.2">
      <c r="A36" s="174">
        <v>42584</v>
      </c>
      <c r="B36" s="341"/>
      <c r="C36" s="68">
        <v>8.5</v>
      </c>
      <c r="D36" s="98">
        <v>10609</v>
      </c>
      <c r="E36" s="68">
        <v>25.4</v>
      </c>
      <c r="F36" s="67">
        <v>88.3</v>
      </c>
      <c r="G36" s="218">
        <v>12</v>
      </c>
      <c r="H36" s="67">
        <v>23</v>
      </c>
      <c r="I36" s="343"/>
    </row>
    <row r="37" spans="1:9" x14ac:dyDescent="0.2">
      <c r="A37" s="174">
        <v>42592</v>
      </c>
      <c r="B37" s="67">
        <v>10.3</v>
      </c>
      <c r="C37" s="68">
        <v>8.6</v>
      </c>
      <c r="D37" s="98">
        <v>11580</v>
      </c>
      <c r="E37" s="68">
        <v>23.4</v>
      </c>
      <c r="F37" s="341"/>
      <c r="G37" s="218">
        <v>12.2</v>
      </c>
      <c r="H37" s="67">
        <v>27</v>
      </c>
      <c r="I37" s="343"/>
    </row>
    <row r="38" spans="1:9" x14ac:dyDescent="0.2">
      <c r="A38" s="174">
        <v>42599</v>
      </c>
      <c r="B38" s="67">
        <v>8.4</v>
      </c>
      <c r="C38" s="68">
        <v>8.6999999999999993</v>
      </c>
      <c r="D38" s="98">
        <v>12706</v>
      </c>
      <c r="E38" s="68">
        <v>24.5</v>
      </c>
      <c r="F38" s="67">
        <v>99.2</v>
      </c>
      <c r="G38" s="218">
        <v>17.100000000000001</v>
      </c>
      <c r="H38" s="67">
        <v>29</v>
      </c>
      <c r="I38" s="55">
        <v>24</v>
      </c>
    </row>
    <row r="39" spans="1:9" x14ac:dyDescent="0.2">
      <c r="A39" s="174">
        <v>42613</v>
      </c>
      <c r="B39" s="67">
        <v>15.3</v>
      </c>
      <c r="C39" s="68">
        <v>8.8000000000000007</v>
      </c>
      <c r="D39" s="98">
        <v>2492</v>
      </c>
      <c r="E39" s="68">
        <v>28</v>
      </c>
      <c r="F39" s="67">
        <v>164</v>
      </c>
      <c r="G39" s="218">
        <v>29.2</v>
      </c>
      <c r="H39" s="67" t="s">
        <v>249</v>
      </c>
      <c r="I39" s="343"/>
    </row>
    <row r="40" spans="1:9" s="50" customFormat="1" x14ac:dyDescent="0.2">
      <c r="A40" s="174">
        <v>42620</v>
      </c>
      <c r="B40" s="341"/>
      <c r="C40" s="332"/>
      <c r="D40" s="102"/>
      <c r="E40" s="332"/>
      <c r="F40" s="341"/>
      <c r="G40" s="332"/>
      <c r="H40" s="341"/>
      <c r="I40" s="343"/>
    </row>
    <row r="41" spans="1:9" x14ac:dyDescent="0.2">
      <c r="A41" s="174">
        <v>42625</v>
      </c>
      <c r="B41" s="67">
        <v>3.4</v>
      </c>
      <c r="C41" s="68">
        <v>8.6</v>
      </c>
      <c r="D41" s="98">
        <v>18995</v>
      </c>
      <c r="E41" s="68">
        <v>19.2</v>
      </c>
      <c r="F41" s="67">
        <v>164</v>
      </c>
      <c r="G41" s="218">
        <v>29.5</v>
      </c>
      <c r="H41" s="67">
        <v>46</v>
      </c>
      <c r="I41" s="343"/>
    </row>
    <row r="42" spans="1:9" x14ac:dyDescent="0.2">
      <c r="A42" s="174">
        <v>42632</v>
      </c>
      <c r="B42" s="67">
        <v>8.6</v>
      </c>
      <c r="C42" s="68">
        <v>8.5</v>
      </c>
      <c r="D42" s="98">
        <v>11497</v>
      </c>
      <c r="E42" s="68">
        <v>22.2</v>
      </c>
      <c r="F42" s="67">
        <v>65.599999999999994</v>
      </c>
      <c r="G42" s="218">
        <v>11</v>
      </c>
      <c r="H42" s="67">
        <v>27</v>
      </c>
      <c r="I42" s="343"/>
    </row>
    <row r="43" spans="1:9" x14ac:dyDescent="0.2">
      <c r="A43" s="174">
        <v>42640</v>
      </c>
      <c r="B43" s="67">
        <v>7.91</v>
      </c>
      <c r="C43" s="68">
        <v>8.06</v>
      </c>
      <c r="D43" s="98">
        <v>3376</v>
      </c>
      <c r="E43" s="68">
        <v>23.16</v>
      </c>
      <c r="F43" s="67">
        <v>7.94</v>
      </c>
      <c r="G43" s="218">
        <v>8.1999999999999993</v>
      </c>
      <c r="H43" s="67">
        <v>6</v>
      </c>
      <c r="I43" s="55">
        <v>34</v>
      </c>
    </row>
    <row r="44" spans="1:9" x14ac:dyDescent="0.2">
      <c r="A44" s="174">
        <v>42646</v>
      </c>
      <c r="B44" s="67">
        <v>14.3</v>
      </c>
      <c r="C44" s="68">
        <v>7.6</v>
      </c>
      <c r="D44" s="98">
        <v>3045</v>
      </c>
      <c r="E44" s="68">
        <v>19.2</v>
      </c>
      <c r="F44" s="341"/>
      <c r="G44" s="218">
        <v>5.1100000000000003</v>
      </c>
      <c r="H44" s="67">
        <v>4.5</v>
      </c>
      <c r="I44" s="343"/>
    </row>
    <row r="45" spans="1:9" x14ac:dyDescent="0.2">
      <c r="A45" s="174">
        <v>42655</v>
      </c>
      <c r="B45" s="341"/>
      <c r="C45" s="68">
        <v>7.9</v>
      </c>
      <c r="D45" s="98">
        <v>2430</v>
      </c>
      <c r="E45" s="68">
        <v>21.4</v>
      </c>
      <c r="F45" s="67">
        <v>5.7</v>
      </c>
      <c r="G45" s="218">
        <v>4.38</v>
      </c>
      <c r="H45" s="67">
        <v>2.8</v>
      </c>
      <c r="I45" s="343"/>
    </row>
    <row r="46" spans="1:9" s="50" customFormat="1" x14ac:dyDescent="0.2">
      <c r="A46" s="174">
        <v>42660</v>
      </c>
      <c r="B46" s="67">
        <v>7.9</v>
      </c>
      <c r="C46" s="68">
        <v>7.8</v>
      </c>
      <c r="D46" s="98">
        <v>2244</v>
      </c>
      <c r="E46" s="68">
        <v>18.899999999999999</v>
      </c>
      <c r="F46" s="67">
        <v>4.5999999999999996</v>
      </c>
      <c r="G46" s="218">
        <v>4.3099999999999996</v>
      </c>
      <c r="H46" s="67">
        <v>2.6</v>
      </c>
      <c r="I46" s="343"/>
    </row>
    <row r="47" spans="1:9" s="50" customFormat="1" x14ac:dyDescent="0.2">
      <c r="A47" s="174">
        <v>42667</v>
      </c>
      <c r="B47" s="67">
        <v>9.1999999999999993</v>
      </c>
      <c r="C47" s="68">
        <v>7.8</v>
      </c>
      <c r="D47" s="98">
        <v>2233</v>
      </c>
      <c r="E47" s="68">
        <v>18.899999999999999</v>
      </c>
      <c r="F47" s="67">
        <v>3.5</v>
      </c>
      <c r="G47" s="218">
        <v>3.86</v>
      </c>
      <c r="H47" s="67">
        <v>2.6</v>
      </c>
      <c r="I47" s="55">
        <v>33</v>
      </c>
    </row>
    <row r="48" spans="1:9" s="50" customFormat="1" x14ac:dyDescent="0.2">
      <c r="A48" s="174">
        <v>42675</v>
      </c>
      <c r="B48" s="67">
        <v>9.2200000000000006</v>
      </c>
      <c r="C48" s="68">
        <v>7.82</v>
      </c>
      <c r="D48" s="98">
        <v>2164</v>
      </c>
      <c r="E48" s="68">
        <v>18.190000000000001</v>
      </c>
      <c r="F48" s="67">
        <v>5.07</v>
      </c>
      <c r="G48" s="218">
        <v>3.07</v>
      </c>
      <c r="H48" s="67">
        <v>2.6</v>
      </c>
      <c r="I48" s="343"/>
    </row>
    <row r="49" spans="1:9" x14ac:dyDescent="0.2">
      <c r="A49" s="174">
        <v>42681</v>
      </c>
      <c r="B49" s="67">
        <v>11.35</v>
      </c>
      <c r="C49" s="68">
        <v>8.25</v>
      </c>
      <c r="D49" s="98">
        <v>6033</v>
      </c>
      <c r="E49" s="68">
        <v>18.28</v>
      </c>
      <c r="F49" s="67">
        <v>9.8800000000000008</v>
      </c>
      <c r="G49" s="218">
        <v>7.2</v>
      </c>
      <c r="H49" s="67">
        <v>13</v>
      </c>
      <c r="I49" s="343"/>
    </row>
    <row r="50" spans="1:9" x14ac:dyDescent="0.2">
      <c r="A50" s="174">
        <f t="shared" ref="A50" si="0">+A49+7</f>
        <v>42688</v>
      </c>
      <c r="B50" s="342"/>
      <c r="C50" s="342"/>
      <c r="D50" s="102"/>
      <c r="E50" s="332"/>
      <c r="F50" s="341"/>
      <c r="G50" s="332"/>
      <c r="H50" s="341"/>
      <c r="I50" s="343"/>
    </row>
    <row r="51" spans="1:9" x14ac:dyDescent="0.2">
      <c r="A51" s="174">
        <v>42696</v>
      </c>
      <c r="B51" s="67">
        <v>13.3</v>
      </c>
      <c r="C51" s="68">
        <v>8.1</v>
      </c>
      <c r="D51" s="98">
        <v>2229</v>
      </c>
      <c r="E51" s="68">
        <v>15.6</v>
      </c>
      <c r="F51" s="67">
        <v>4.4000000000000004</v>
      </c>
      <c r="G51" s="218">
        <v>3.59</v>
      </c>
      <c r="H51" s="67">
        <v>2.7</v>
      </c>
      <c r="I51" s="55">
        <v>29</v>
      </c>
    </row>
    <row r="52" spans="1:9" x14ac:dyDescent="0.2">
      <c r="A52" s="174">
        <v>42705</v>
      </c>
      <c r="B52" s="67">
        <v>14.01</v>
      </c>
      <c r="C52" s="68">
        <v>8.01</v>
      </c>
      <c r="D52" s="98">
        <v>2829</v>
      </c>
      <c r="E52" s="68">
        <v>11.75</v>
      </c>
      <c r="F52" s="67">
        <v>2.5299999999999998</v>
      </c>
      <c r="G52" s="218">
        <v>2.57</v>
      </c>
      <c r="H52" s="67">
        <v>4.4000000000000004</v>
      </c>
      <c r="I52" s="343"/>
    </row>
    <row r="53" spans="1:9" x14ac:dyDescent="0.2">
      <c r="A53" s="174">
        <v>42709</v>
      </c>
      <c r="B53" s="67">
        <v>17.93</v>
      </c>
      <c r="C53" s="68">
        <v>8.2899999999999991</v>
      </c>
      <c r="D53" s="98">
        <v>6757</v>
      </c>
      <c r="E53" s="68">
        <v>10.48</v>
      </c>
      <c r="F53" s="67">
        <v>4.84</v>
      </c>
      <c r="G53" s="218">
        <v>9.93</v>
      </c>
      <c r="H53" s="67">
        <v>15</v>
      </c>
      <c r="I53" s="343"/>
    </row>
    <row r="54" spans="1:9" x14ac:dyDescent="0.2">
      <c r="A54" s="174">
        <v>42716</v>
      </c>
      <c r="B54" s="341"/>
      <c r="C54" s="68">
        <v>7.96</v>
      </c>
      <c r="D54" s="98">
        <v>2767</v>
      </c>
      <c r="E54" s="68">
        <v>13.24</v>
      </c>
      <c r="F54" s="67">
        <v>2.31</v>
      </c>
      <c r="G54" s="218">
        <v>3.05</v>
      </c>
      <c r="H54" s="67">
        <v>4.2</v>
      </c>
      <c r="I54" s="343"/>
    </row>
    <row r="55" spans="1:9" x14ac:dyDescent="0.2">
      <c r="A55" s="174">
        <v>42726</v>
      </c>
      <c r="B55" s="67">
        <v>13.1</v>
      </c>
      <c r="C55" s="218">
        <v>7.9</v>
      </c>
      <c r="D55" s="98">
        <v>8097</v>
      </c>
      <c r="E55" s="218">
        <v>9.6999999999999993</v>
      </c>
      <c r="F55" s="67">
        <v>6.4</v>
      </c>
      <c r="G55" s="218">
        <v>26.7</v>
      </c>
      <c r="H55" s="67">
        <v>18</v>
      </c>
      <c r="I55" s="343"/>
    </row>
    <row r="56" spans="1:9" x14ac:dyDescent="0.2">
      <c r="A56" s="177">
        <v>42733</v>
      </c>
      <c r="B56" s="178">
        <v>13.3</v>
      </c>
      <c r="C56" s="179">
        <v>8</v>
      </c>
      <c r="D56" s="124">
        <v>8103</v>
      </c>
      <c r="E56" s="179">
        <v>9.6999999999999993</v>
      </c>
      <c r="F56" s="178">
        <v>3.5</v>
      </c>
      <c r="G56" s="179">
        <v>31.5</v>
      </c>
      <c r="H56" s="178">
        <v>17</v>
      </c>
      <c r="I56" s="182">
        <v>26</v>
      </c>
    </row>
    <row r="57" spans="1:9" ht="15" x14ac:dyDescent="0.2">
      <c r="A57" s="40" t="s">
        <v>81</v>
      </c>
      <c r="B57" s="75"/>
      <c r="C57" s="48"/>
      <c r="E57" s="48"/>
      <c r="F57" s="48"/>
      <c r="I57" s="48"/>
    </row>
    <row r="58" spans="1:9" x14ac:dyDescent="0.2">
      <c r="B58" s="48"/>
      <c r="C58" s="48"/>
      <c r="E58" s="48"/>
      <c r="F58" s="48"/>
      <c r="I58" s="48"/>
    </row>
    <row r="59" spans="1:9" x14ac:dyDescent="0.2">
      <c r="B59" s="48"/>
      <c r="C59" s="48"/>
      <c r="E59" s="48"/>
      <c r="F59" s="48"/>
      <c r="I59" s="48"/>
    </row>
    <row r="60" spans="1:9" ht="15" x14ac:dyDescent="0.2">
      <c r="A60" s="40" t="s">
        <v>300</v>
      </c>
      <c r="B60" s="48"/>
      <c r="C60" s="48"/>
      <c r="E60" s="48"/>
      <c r="F60" s="48"/>
      <c r="I60" s="48"/>
    </row>
    <row r="61" spans="1:9" ht="15" customHeight="1" x14ac:dyDescent="0.2">
      <c r="A61" s="420"/>
      <c r="B61" s="443" t="s">
        <v>110</v>
      </c>
      <c r="C61" s="444"/>
      <c r="D61" s="444"/>
      <c r="E61" s="444"/>
      <c r="F61" s="445"/>
    </row>
    <row r="62" spans="1:9" ht="60" customHeight="1" x14ac:dyDescent="0.2">
      <c r="A62" s="250" t="s">
        <v>67</v>
      </c>
      <c r="B62" s="250" t="s">
        <v>111</v>
      </c>
      <c r="C62" s="250" t="s">
        <v>112</v>
      </c>
      <c r="D62" s="93" t="s">
        <v>113</v>
      </c>
      <c r="E62" s="285" t="s">
        <v>114</v>
      </c>
      <c r="F62" s="285" t="s">
        <v>115</v>
      </c>
    </row>
    <row r="63" spans="1:9" s="50" customFormat="1" ht="15" customHeight="1" x14ac:dyDescent="0.2">
      <c r="A63" s="15" t="s">
        <v>71</v>
      </c>
      <c r="B63" s="94" t="s">
        <v>97</v>
      </c>
      <c r="C63" s="94" t="s">
        <v>97</v>
      </c>
      <c r="D63" s="94" t="s">
        <v>97</v>
      </c>
      <c r="E63" s="15" t="s">
        <v>97</v>
      </c>
      <c r="F63" s="15" t="s">
        <v>97</v>
      </c>
      <c r="G63" s="186"/>
      <c r="H63" s="186"/>
      <c r="I63" s="1"/>
    </row>
    <row r="64" spans="1:9" ht="15" x14ac:dyDescent="0.2">
      <c r="A64" s="15" t="s">
        <v>74</v>
      </c>
      <c r="B64" s="15" t="s">
        <v>78</v>
      </c>
      <c r="C64" s="15" t="s">
        <v>78</v>
      </c>
      <c r="D64" s="94" t="s">
        <v>78</v>
      </c>
      <c r="E64" s="15" t="s">
        <v>78</v>
      </c>
      <c r="F64" s="15" t="s">
        <v>78</v>
      </c>
      <c r="G64" s="242"/>
      <c r="H64" s="242"/>
      <c r="I64" s="13"/>
    </row>
    <row r="65" spans="1:9" x14ac:dyDescent="0.2">
      <c r="A65" s="184">
        <v>42397</v>
      </c>
      <c r="B65" s="185">
        <v>0.36</v>
      </c>
      <c r="C65" s="256">
        <v>0.14000000000000001</v>
      </c>
      <c r="D65" s="401"/>
      <c r="E65" s="387"/>
      <c r="F65" s="402"/>
      <c r="G65" s="23"/>
      <c r="H65" s="23"/>
      <c r="I65" s="243"/>
    </row>
    <row r="66" spans="1:9" x14ac:dyDescent="0.2">
      <c r="A66" s="174">
        <v>42417</v>
      </c>
      <c r="B66" s="176">
        <v>4.8</v>
      </c>
      <c r="C66" s="255">
        <v>8.7999999999999995E-2</v>
      </c>
      <c r="D66" s="102"/>
      <c r="E66" s="54"/>
      <c r="F66" s="45"/>
    </row>
    <row r="67" spans="1:9" x14ac:dyDescent="0.2">
      <c r="A67" s="174">
        <v>42446</v>
      </c>
      <c r="B67" s="176">
        <v>2.6</v>
      </c>
      <c r="C67" s="255">
        <v>0.1</v>
      </c>
      <c r="D67" s="102"/>
      <c r="E67" s="54"/>
      <c r="F67" s="45"/>
    </row>
    <row r="68" spans="1:9" x14ac:dyDescent="0.2">
      <c r="A68" s="174">
        <v>42481</v>
      </c>
      <c r="B68" s="176" t="s">
        <v>239</v>
      </c>
      <c r="C68" s="255">
        <v>0.38</v>
      </c>
      <c r="D68" s="102"/>
      <c r="E68" s="54"/>
      <c r="F68" s="45"/>
    </row>
    <row r="69" spans="1:9" x14ac:dyDescent="0.2">
      <c r="A69" s="174">
        <v>42516</v>
      </c>
      <c r="B69" s="176" t="s">
        <v>209</v>
      </c>
      <c r="C69" s="255">
        <v>0.1</v>
      </c>
      <c r="D69" s="102"/>
      <c r="E69" s="54"/>
      <c r="F69" s="45"/>
    </row>
    <row r="70" spans="1:9" x14ac:dyDescent="0.2">
      <c r="A70" s="174">
        <v>42549</v>
      </c>
      <c r="B70" s="176" t="s">
        <v>209</v>
      </c>
      <c r="C70" s="255">
        <v>0.18</v>
      </c>
      <c r="D70" s="102"/>
      <c r="E70" s="54"/>
      <c r="F70" s="45"/>
    </row>
    <row r="71" spans="1:9" x14ac:dyDescent="0.2">
      <c r="A71" s="174">
        <v>42571</v>
      </c>
      <c r="B71" s="176" t="s">
        <v>209</v>
      </c>
      <c r="C71" s="255">
        <v>0.42</v>
      </c>
      <c r="D71" s="102"/>
      <c r="E71" s="54"/>
      <c r="F71" s="45"/>
    </row>
    <row r="72" spans="1:9" x14ac:dyDescent="0.2">
      <c r="A72" s="174">
        <v>42602</v>
      </c>
      <c r="B72" s="176">
        <v>7.5999999999999998E-2</v>
      </c>
      <c r="C72" s="255">
        <v>0.45</v>
      </c>
      <c r="D72" s="102"/>
      <c r="E72" s="54"/>
      <c r="F72" s="45"/>
    </row>
    <row r="73" spans="1:9" x14ac:dyDescent="0.2">
      <c r="A73" s="174">
        <v>42640</v>
      </c>
      <c r="B73" s="176" t="s">
        <v>246</v>
      </c>
      <c r="C73" s="255">
        <v>7.9000000000000001E-2</v>
      </c>
      <c r="D73" s="102"/>
      <c r="E73" s="54"/>
      <c r="F73" s="45"/>
    </row>
    <row r="74" spans="1:9" x14ac:dyDescent="0.2">
      <c r="A74" s="174">
        <v>42667</v>
      </c>
      <c r="B74" s="176">
        <v>2.1000000000000001E-2</v>
      </c>
      <c r="C74" s="255">
        <v>5.1999999999999998E-2</v>
      </c>
      <c r="D74" s="102"/>
      <c r="E74" s="54"/>
      <c r="F74" s="45"/>
    </row>
    <row r="75" spans="1:9" x14ac:dyDescent="0.2">
      <c r="A75" s="174">
        <v>42696</v>
      </c>
      <c r="B75" s="176" t="s">
        <v>209</v>
      </c>
      <c r="C75" s="255">
        <v>0.18</v>
      </c>
      <c r="D75" s="102"/>
      <c r="E75" s="54"/>
      <c r="F75" s="45"/>
    </row>
    <row r="76" spans="1:9" s="50" customFormat="1" x14ac:dyDescent="0.2">
      <c r="A76" s="177">
        <v>42733</v>
      </c>
      <c r="B76" s="183" t="s">
        <v>304</v>
      </c>
      <c r="C76" s="257">
        <v>0.12</v>
      </c>
      <c r="D76" s="108"/>
      <c r="E76" s="77"/>
      <c r="F76" s="76"/>
      <c r="G76" s="186"/>
      <c r="H76" s="186"/>
      <c r="I76" s="1"/>
    </row>
    <row r="77" spans="1:9" ht="15" x14ac:dyDescent="0.2">
      <c r="A77" s="40" t="s">
        <v>332</v>
      </c>
      <c r="D77" s="385"/>
      <c r="E77" s="267"/>
      <c r="F77" s="267"/>
    </row>
    <row r="79" spans="1:9" s="50" customFormat="1" hidden="1" x14ac:dyDescent="0.2">
      <c r="A79" s="241" t="s">
        <v>265</v>
      </c>
      <c r="B79" s="1"/>
      <c r="C79" s="1"/>
      <c r="D79" s="103"/>
      <c r="E79" s="1"/>
      <c r="F79" s="1"/>
      <c r="G79" s="186"/>
      <c r="H79" s="186"/>
      <c r="I79" s="1"/>
    </row>
    <row r="80" spans="1:9" ht="45" hidden="1" x14ac:dyDescent="0.2">
      <c r="A80" s="244"/>
      <c r="B80" s="233" t="s">
        <v>111</v>
      </c>
      <c r="C80" s="233" t="s">
        <v>112</v>
      </c>
      <c r="D80" s="93" t="s">
        <v>113</v>
      </c>
      <c r="E80" s="233" t="s">
        <v>114</v>
      </c>
      <c r="F80" s="233" t="s">
        <v>115</v>
      </c>
      <c r="G80" s="234" t="s">
        <v>88</v>
      </c>
      <c r="H80" s="234" t="s">
        <v>103</v>
      </c>
      <c r="I80" s="233" t="s">
        <v>104</v>
      </c>
    </row>
    <row r="81" spans="1:9" hidden="1" x14ac:dyDescent="0.2">
      <c r="A81" s="235">
        <v>41548</v>
      </c>
      <c r="B81" s="48"/>
      <c r="C81" s="48"/>
      <c r="D81" s="48"/>
      <c r="E81" s="48"/>
      <c r="F81" s="48"/>
      <c r="G81" s="48">
        <v>7.6</v>
      </c>
      <c r="H81" s="48">
        <v>11</v>
      </c>
      <c r="I81" s="48"/>
    </row>
    <row r="82" spans="1:9" hidden="1" x14ac:dyDescent="0.2">
      <c r="A82" s="235">
        <v>41579</v>
      </c>
      <c r="B82" s="48">
        <v>0.2</v>
      </c>
      <c r="C82" s="48">
        <v>0.1</v>
      </c>
      <c r="D82" s="48" t="s">
        <v>272</v>
      </c>
      <c r="E82" s="48">
        <v>0.2</v>
      </c>
      <c r="F82" s="48" t="s">
        <v>209</v>
      </c>
      <c r="G82" s="48">
        <v>6.3</v>
      </c>
      <c r="H82" s="48">
        <v>11.1</v>
      </c>
      <c r="I82" s="48">
        <v>21</v>
      </c>
    </row>
    <row r="83" spans="1:9" hidden="1" x14ac:dyDescent="0.2">
      <c r="A83" s="235">
        <v>41609</v>
      </c>
      <c r="B83" s="48">
        <v>0.3</v>
      </c>
      <c r="C83" s="48">
        <v>0.1</v>
      </c>
      <c r="D83" s="48">
        <v>1.4</v>
      </c>
      <c r="E83" s="48">
        <v>0.1</v>
      </c>
      <c r="F83" s="48" t="s">
        <v>209</v>
      </c>
      <c r="G83" s="48">
        <v>11.1</v>
      </c>
      <c r="H83" s="48">
        <v>11</v>
      </c>
      <c r="I83" s="48">
        <v>22</v>
      </c>
    </row>
    <row r="84" spans="1:9" hidden="1" x14ac:dyDescent="0.2">
      <c r="A84" s="235">
        <v>41640</v>
      </c>
      <c r="B84" s="48">
        <v>0.5</v>
      </c>
      <c r="C84" s="48">
        <v>0.1</v>
      </c>
      <c r="D84" s="48">
        <v>1.4</v>
      </c>
      <c r="E84" s="48" t="s">
        <v>275</v>
      </c>
      <c r="F84" s="48" t="s">
        <v>273</v>
      </c>
      <c r="G84" s="48">
        <v>14</v>
      </c>
      <c r="H84" s="48">
        <v>10.199999999999999</v>
      </c>
      <c r="I84" s="48">
        <v>31</v>
      </c>
    </row>
    <row r="85" spans="1:9" hidden="1" x14ac:dyDescent="0.2">
      <c r="A85" s="235">
        <v>41671</v>
      </c>
      <c r="B85" s="48" t="s">
        <v>266</v>
      </c>
      <c r="C85" s="48" t="s">
        <v>269</v>
      </c>
      <c r="D85" s="48">
        <v>1.7</v>
      </c>
      <c r="E85" s="48" t="s">
        <v>276</v>
      </c>
      <c r="F85" s="48" t="s">
        <v>209</v>
      </c>
      <c r="G85" s="48">
        <v>26</v>
      </c>
      <c r="H85" s="48">
        <v>12.6</v>
      </c>
      <c r="I85" s="48">
        <v>24</v>
      </c>
    </row>
    <row r="86" spans="1:9" hidden="1" x14ac:dyDescent="0.2">
      <c r="A86" s="235">
        <v>41699</v>
      </c>
      <c r="B86" s="48" t="s">
        <v>267</v>
      </c>
      <c r="C86" s="48">
        <v>0.1</v>
      </c>
      <c r="D86" s="48">
        <v>2.6</v>
      </c>
      <c r="E86" s="48" t="s">
        <v>277</v>
      </c>
      <c r="F86" s="48" t="s">
        <v>209</v>
      </c>
      <c r="G86" s="48">
        <v>20.8</v>
      </c>
      <c r="H86" s="48">
        <v>11.8</v>
      </c>
      <c r="I86" s="48">
        <v>26</v>
      </c>
    </row>
    <row r="87" spans="1:9" hidden="1" x14ac:dyDescent="0.2">
      <c r="A87" s="235">
        <v>41730</v>
      </c>
      <c r="B87" s="48"/>
      <c r="C87" s="48"/>
      <c r="D87" s="48"/>
      <c r="E87" s="48"/>
      <c r="F87" s="48"/>
      <c r="G87" s="48">
        <v>13.8</v>
      </c>
      <c r="H87" s="48">
        <v>13</v>
      </c>
      <c r="I87" s="48">
        <v>21</v>
      </c>
    </row>
    <row r="88" spans="1:9" hidden="1" x14ac:dyDescent="0.2">
      <c r="A88" s="235">
        <v>41760</v>
      </c>
      <c r="B88" s="48">
        <v>0.2</v>
      </c>
      <c r="C88" s="48">
        <v>0.3</v>
      </c>
      <c r="D88" s="48">
        <v>3</v>
      </c>
      <c r="E88" s="48" t="s">
        <v>277</v>
      </c>
      <c r="F88" s="48" t="s">
        <v>209</v>
      </c>
      <c r="G88" s="48">
        <v>13.6</v>
      </c>
      <c r="H88" s="48">
        <v>12.8</v>
      </c>
      <c r="I88" s="48">
        <v>21</v>
      </c>
    </row>
    <row r="89" spans="1:9" hidden="1" x14ac:dyDescent="0.2">
      <c r="A89" s="235">
        <v>41791</v>
      </c>
      <c r="B89" s="48">
        <v>4.8</v>
      </c>
      <c r="C89" s="48" t="s">
        <v>270</v>
      </c>
      <c r="D89" s="48">
        <v>3.5</v>
      </c>
      <c r="E89" s="214">
        <v>0.16</v>
      </c>
      <c r="F89" s="48" t="s">
        <v>274</v>
      </c>
      <c r="G89" s="48">
        <v>22.4</v>
      </c>
      <c r="H89" s="48">
        <v>13.3</v>
      </c>
      <c r="I89" s="48"/>
    </row>
    <row r="90" spans="1:9" hidden="1" x14ac:dyDescent="0.2">
      <c r="A90" s="235">
        <v>41821</v>
      </c>
      <c r="B90" s="48" t="s">
        <v>268</v>
      </c>
      <c r="C90" s="48" t="s">
        <v>271</v>
      </c>
      <c r="D90" s="48">
        <v>3.7</v>
      </c>
      <c r="E90" s="214">
        <v>0.15</v>
      </c>
      <c r="F90" s="48" t="s">
        <v>209</v>
      </c>
      <c r="G90" s="48">
        <v>13.5</v>
      </c>
      <c r="H90" s="48">
        <v>18</v>
      </c>
      <c r="I90" s="48"/>
    </row>
    <row r="91" spans="1:9" hidden="1" x14ac:dyDescent="0.2">
      <c r="A91" s="235">
        <v>41852</v>
      </c>
      <c r="B91" s="48"/>
      <c r="C91" s="48"/>
      <c r="D91" s="48"/>
      <c r="E91" s="48"/>
      <c r="F91" s="48" t="s">
        <v>209</v>
      </c>
      <c r="G91" s="48">
        <v>10.4</v>
      </c>
      <c r="H91" s="48">
        <v>21</v>
      </c>
      <c r="I91" s="48"/>
    </row>
    <row r="92" spans="1:9" hidden="1" x14ac:dyDescent="0.2">
      <c r="A92" s="235">
        <v>41883</v>
      </c>
      <c r="B92" s="48" t="s">
        <v>210</v>
      </c>
      <c r="C92" s="48">
        <v>0.1</v>
      </c>
      <c r="D92" s="48">
        <v>3.9</v>
      </c>
      <c r="E92" s="48" t="s">
        <v>278</v>
      </c>
      <c r="F92" s="48" t="s">
        <v>246</v>
      </c>
      <c r="G92" s="48">
        <v>9.3000000000000007</v>
      </c>
      <c r="H92" s="48">
        <v>25.5</v>
      </c>
      <c r="I92" s="48"/>
    </row>
    <row r="93" spans="1:9" hidden="1" x14ac:dyDescent="0.2">
      <c r="A93" s="174">
        <v>41943</v>
      </c>
      <c r="B93" s="48" t="s">
        <v>213</v>
      </c>
      <c r="C93" s="48" t="s">
        <v>283</v>
      </c>
      <c r="D93" s="48">
        <v>6.7</v>
      </c>
      <c r="E93" s="48">
        <v>0.35</v>
      </c>
      <c r="F93" s="48" t="s">
        <v>292</v>
      </c>
      <c r="G93" s="48">
        <v>13.2</v>
      </c>
      <c r="H93" s="48">
        <v>30.5</v>
      </c>
      <c r="I93" s="48"/>
    </row>
    <row r="94" spans="1:9" hidden="1" x14ac:dyDescent="0.2">
      <c r="A94" s="174">
        <v>41973</v>
      </c>
      <c r="B94" s="48"/>
      <c r="C94" s="48"/>
      <c r="D94" s="48"/>
      <c r="E94" s="48"/>
      <c r="F94" s="48"/>
      <c r="G94" s="48">
        <v>11.9</v>
      </c>
      <c r="H94" s="48">
        <v>23.4</v>
      </c>
      <c r="I94" s="48"/>
    </row>
    <row r="95" spans="1:9" hidden="1" x14ac:dyDescent="0.2">
      <c r="A95" s="174">
        <v>41989</v>
      </c>
      <c r="B95" s="48">
        <v>6</v>
      </c>
      <c r="C95" s="48">
        <v>0.5</v>
      </c>
      <c r="D95" s="48">
        <v>2.5</v>
      </c>
      <c r="E95" s="48">
        <v>0.2</v>
      </c>
      <c r="F95" s="48">
        <v>5.1999999999999998E-2</v>
      </c>
      <c r="G95" s="48">
        <v>22.6</v>
      </c>
      <c r="H95" s="48">
        <v>14.1</v>
      </c>
      <c r="I95" s="48"/>
    </row>
    <row r="96" spans="1:9" hidden="1" x14ac:dyDescent="0.2">
      <c r="A96" s="174">
        <v>42017</v>
      </c>
      <c r="B96" s="48">
        <v>2.6</v>
      </c>
      <c r="C96" s="48">
        <v>0.12</v>
      </c>
      <c r="D96" s="48">
        <v>1.7</v>
      </c>
      <c r="E96" s="48">
        <v>0.08</v>
      </c>
      <c r="F96" s="48" t="s">
        <v>209</v>
      </c>
      <c r="G96" s="48">
        <v>21</v>
      </c>
      <c r="H96" s="48">
        <v>13</v>
      </c>
      <c r="I96" s="48"/>
    </row>
    <row r="97" spans="1:9" hidden="1" x14ac:dyDescent="0.2">
      <c r="A97" s="174">
        <v>42054</v>
      </c>
      <c r="B97" s="48">
        <v>1.1000000000000001</v>
      </c>
      <c r="C97" s="48">
        <v>0.14000000000000001</v>
      </c>
      <c r="D97" s="48">
        <v>1.7</v>
      </c>
      <c r="E97" s="48">
        <v>0.09</v>
      </c>
      <c r="F97" s="48" t="s">
        <v>209</v>
      </c>
      <c r="G97" s="48">
        <v>21</v>
      </c>
      <c r="H97" s="48">
        <v>13</v>
      </c>
      <c r="I97" s="48"/>
    </row>
    <row r="98" spans="1:9" s="50" customFormat="1" hidden="1" x14ac:dyDescent="0.2">
      <c r="A98" s="1">
        <v>42064</v>
      </c>
      <c r="B98" s="48"/>
      <c r="C98" s="48"/>
      <c r="D98" s="48"/>
      <c r="E98" s="48"/>
      <c r="F98" s="48"/>
      <c r="G98" s="48">
        <v>29</v>
      </c>
      <c r="H98" s="48">
        <v>13</v>
      </c>
      <c r="I98" s="48"/>
    </row>
    <row r="99" spans="1:9" hidden="1" x14ac:dyDescent="0.2">
      <c r="A99" s="174">
        <v>42095</v>
      </c>
      <c r="B99" s="48">
        <v>3.3</v>
      </c>
      <c r="C99" s="48">
        <v>0.1</v>
      </c>
      <c r="D99" s="48">
        <v>2.2000000000000002</v>
      </c>
      <c r="E99" s="48">
        <v>0.09</v>
      </c>
      <c r="F99" s="48" t="s">
        <v>209</v>
      </c>
      <c r="G99" s="48">
        <v>17</v>
      </c>
      <c r="H99" s="48">
        <v>13</v>
      </c>
      <c r="I99" s="48"/>
    </row>
    <row r="100" spans="1:9" hidden="1" x14ac:dyDescent="0.2">
      <c r="A100" s="174">
        <v>42110</v>
      </c>
      <c r="B100" s="48" t="s">
        <v>209</v>
      </c>
      <c r="C100" s="48">
        <v>0.33</v>
      </c>
      <c r="D100" s="48">
        <v>2.8</v>
      </c>
      <c r="E100" s="48">
        <v>7.0000000000000007E-2</v>
      </c>
      <c r="F100" s="48">
        <v>0.01</v>
      </c>
      <c r="G100" s="48"/>
      <c r="H100" s="48"/>
      <c r="I100" s="48"/>
    </row>
    <row r="101" spans="1:9" hidden="1" x14ac:dyDescent="0.2">
      <c r="A101" s="174">
        <v>42145</v>
      </c>
      <c r="B101" s="48" t="s">
        <v>209</v>
      </c>
      <c r="C101" s="48" t="s">
        <v>210</v>
      </c>
      <c r="D101" s="48">
        <v>3.9</v>
      </c>
      <c r="E101" s="48">
        <v>0.19</v>
      </c>
      <c r="F101" s="48" t="s">
        <v>209</v>
      </c>
      <c r="G101" s="48">
        <v>7</v>
      </c>
      <c r="H101" s="48">
        <v>17</v>
      </c>
      <c r="I101" s="48"/>
    </row>
    <row r="102" spans="1:9" hidden="1" x14ac:dyDescent="0.2">
      <c r="A102" s="174">
        <v>42151</v>
      </c>
      <c r="B102" s="48" t="s">
        <v>209</v>
      </c>
      <c r="C102" s="48" t="s">
        <v>210</v>
      </c>
      <c r="D102" s="48">
        <v>6.1</v>
      </c>
      <c r="E102" s="48">
        <v>0.34</v>
      </c>
      <c r="F102" s="48" t="s">
        <v>209</v>
      </c>
      <c r="G102" s="48"/>
      <c r="H102" s="48"/>
      <c r="I102" s="48"/>
    </row>
    <row r="103" spans="1:9" hidden="1" x14ac:dyDescent="0.2">
      <c r="A103" s="174">
        <v>42172</v>
      </c>
      <c r="B103" s="48" t="s">
        <v>209</v>
      </c>
      <c r="C103" s="48" t="s">
        <v>210</v>
      </c>
      <c r="D103" s="48">
        <v>4.8</v>
      </c>
      <c r="E103" s="48">
        <v>0.22</v>
      </c>
      <c r="F103" s="48">
        <v>0.01</v>
      </c>
      <c r="G103" s="48">
        <v>7</v>
      </c>
      <c r="H103" s="48">
        <v>19</v>
      </c>
      <c r="I103" s="48"/>
    </row>
    <row r="104" spans="1:9" hidden="1" x14ac:dyDescent="0.2">
      <c r="A104" s="174">
        <v>42184</v>
      </c>
      <c r="B104" s="48" t="s">
        <v>209</v>
      </c>
      <c r="C104" s="48" t="s">
        <v>210</v>
      </c>
      <c r="D104" s="48">
        <v>1.4</v>
      </c>
      <c r="E104" s="48">
        <v>0.27</v>
      </c>
      <c r="F104" s="48">
        <v>0.02</v>
      </c>
      <c r="G104" s="48"/>
      <c r="H104" s="48"/>
      <c r="I104" s="48"/>
    </row>
    <row r="105" spans="1:9" hidden="1" x14ac:dyDescent="0.2">
      <c r="A105" s="1">
        <v>42186</v>
      </c>
      <c r="B105" s="48"/>
      <c r="C105" s="48"/>
      <c r="D105" s="48"/>
      <c r="E105" s="48"/>
      <c r="F105" s="48"/>
      <c r="G105" s="48">
        <v>8</v>
      </c>
      <c r="H105" s="48">
        <v>27</v>
      </c>
      <c r="I105" s="48"/>
    </row>
    <row r="106" spans="1:9" hidden="1" x14ac:dyDescent="0.2">
      <c r="A106" s="1">
        <v>42217</v>
      </c>
    </row>
    <row r="107" spans="1:9" hidden="1" x14ac:dyDescent="0.2">
      <c r="A107" s="1">
        <v>42248</v>
      </c>
    </row>
  </sheetData>
  <mergeCells count="5">
    <mergeCell ref="B61:F61"/>
    <mergeCell ref="B2:F2"/>
    <mergeCell ref="G2:G3"/>
    <mergeCell ref="H2:H3"/>
    <mergeCell ref="I2:I3"/>
  </mergeCells>
  <pageMargins left="0.7" right="0.7" top="0.75" bottom="0.75" header="0.3" footer="0.3"/>
  <pageSetup scale="5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>
    <pageSetUpPr fitToPage="1"/>
  </sheetPr>
  <dimension ref="A2"/>
  <sheetViews>
    <sheetView topLeftCell="A16" workbookViewId="0">
      <selection activeCell="Q36" sqref="Q36"/>
    </sheetView>
  </sheetViews>
  <sheetFormatPr defaultRowHeight="15" x14ac:dyDescent="0.25"/>
  <sheetData>
    <row r="2" spans="1:1" x14ac:dyDescent="0.25">
      <c r="A2" s="6" t="s">
        <v>259</v>
      </c>
    </row>
  </sheetData>
  <pageMargins left="0.7" right="0.7" top="0.75" bottom="0.75" header="0.3" footer="0.3"/>
  <pageSetup scale="66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">
    <pageSetUpPr fitToPage="1"/>
  </sheetPr>
  <dimension ref="A1:D392"/>
  <sheetViews>
    <sheetView zoomScaleNormal="100" workbookViewId="0">
      <pane xSplit="1" ySplit="5" topLeftCell="B354" activePane="bottomRight" state="frozen"/>
      <selection pane="topRight" activeCell="B1" sqref="B1"/>
      <selection pane="bottomLeft" activeCell="A7" sqref="A7"/>
      <selection pane="bottomRight" activeCell="F385" sqref="F385"/>
    </sheetView>
  </sheetViews>
  <sheetFormatPr defaultRowHeight="14.25" x14ac:dyDescent="0.2"/>
  <cols>
    <col min="1" max="1" width="20.7109375" style="3" customWidth="1"/>
    <col min="2" max="3" width="20.7109375" style="50" customWidth="1"/>
    <col min="4" max="4" width="20.7109375" style="104" customWidth="1"/>
    <col min="5" max="16384" width="9.140625" style="3"/>
  </cols>
  <sheetData>
    <row r="1" spans="1:4" ht="15" x14ac:dyDescent="0.25">
      <c r="A1" s="6" t="s">
        <v>116</v>
      </c>
    </row>
    <row r="2" spans="1:4" ht="15" x14ac:dyDescent="0.25">
      <c r="A2" s="6" t="s">
        <v>117</v>
      </c>
    </row>
    <row r="3" spans="1:4" s="18" customFormat="1" ht="60" customHeight="1" x14ac:dyDescent="0.2">
      <c r="A3" s="14" t="s">
        <v>67</v>
      </c>
      <c r="B3" s="209" t="s">
        <v>68</v>
      </c>
      <c r="C3" s="209" t="s">
        <v>69</v>
      </c>
      <c r="D3" s="93" t="s">
        <v>70</v>
      </c>
    </row>
    <row r="4" spans="1:4" ht="15" x14ac:dyDescent="0.2">
      <c r="A4" s="15" t="s">
        <v>71</v>
      </c>
      <c r="B4" s="15" t="s">
        <v>118</v>
      </c>
      <c r="C4" s="15" t="s">
        <v>118</v>
      </c>
      <c r="D4" s="94" t="s">
        <v>118</v>
      </c>
    </row>
    <row r="5" spans="1:4" ht="15" x14ac:dyDescent="0.2">
      <c r="A5" s="15" t="s">
        <v>74</v>
      </c>
      <c r="B5" s="15" t="s">
        <v>75</v>
      </c>
      <c r="C5" s="15" t="s">
        <v>76</v>
      </c>
      <c r="D5" s="94" t="s">
        <v>77</v>
      </c>
    </row>
    <row r="6" spans="1:4" s="1" customFormat="1" x14ac:dyDescent="0.25">
      <c r="A6" s="9">
        <v>42370</v>
      </c>
      <c r="B6" s="56">
        <v>73.760416666666671</v>
      </c>
      <c r="C6" s="129">
        <v>7.8458333333333359</v>
      </c>
      <c r="D6" s="105">
        <v>3615.5208333333335</v>
      </c>
    </row>
    <row r="7" spans="1:4" s="1" customFormat="1" x14ac:dyDescent="0.25">
      <c r="A7" s="10">
        <v>42371</v>
      </c>
      <c r="B7" s="56">
        <v>71.989583333333329</v>
      </c>
      <c r="C7" s="129">
        <v>8.2760416666666767</v>
      </c>
      <c r="D7" s="105">
        <v>3643.3333333333335</v>
      </c>
    </row>
    <row r="8" spans="1:4" s="1" customFormat="1" x14ac:dyDescent="0.25">
      <c r="A8" s="10">
        <v>42372</v>
      </c>
      <c r="B8" s="56">
        <v>76.770833333333329</v>
      </c>
      <c r="C8" s="129">
        <v>8.5583333333333194</v>
      </c>
      <c r="D8" s="105">
        <v>3459.7916666666665</v>
      </c>
    </row>
    <row r="9" spans="1:4" s="1" customFormat="1" x14ac:dyDescent="0.25">
      <c r="A9" s="10">
        <v>42373</v>
      </c>
      <c r="B9" s="56">
        <v>77.90625</v>
      </c>
      <c r="C9" s="129">
        <v>9.0114583333333211</v>
      </c>
      <c r="D9" s="105">
        <v>3405.2083333333335</v>
      </c>
    </row>
    <row r="10" spans="1:4" s="1" customFormat="1" x14ac:dyDescent="0.25">
      <c r="A10" s="10">
        <v>42374</v>
      </c>
      <c r="B10" s="56">
        <v>105.40625</v>
      </c>
      <c r="C10" s="129">
        <v>9.8041666666666583</v>
      </c>
      <c r="D10" s="105">
        <v>3246.6666666666665</v>
      </c>
    </row>
    <row r="11" spans="1:4" s="1" customFormat="1" x14ac:dyDescent="0.25">
      <c r="A11" s="10">
        <v>42375</v>
      </c>
      <c r="B11" s="56">
        <v>144.54166666666666</v>
      </c>
      <c r="C11" s="129">
        <v>9.8093750000000028</v>
      </c>
      <c r="D11" s="105">
        <v>3030.9375</v>
      </c>
    </row>
    <row r="12" spans="1:4" s="1" customFormat="1" x14ac:dyDescent="0.25">
      <c r="A12" s="10">
        <v>42376</v>
      </c>
      <c r="B12" s="56">
        <v>177.10416666666666</v>
      </c>
      <c r="C12" s="129">
        <v>9.9114583333333304</v>
      </c>
      <c r="D12" s="105">
        <v>3377.3958333333335</v>
      </c>
    </row>
    <row r="13" spans="1:4" s="1" customFormat="1" x14ac:dyDescent="0.25">
      <c r="A13" s="10">
        <v>42377</v>
      </c>
      <c r="B13" s="56">
        <v>180.40625</v>
      </c>
      <c r="C13" s="129">
        <v>9.4760416666666849</v>
      </c>
      <c r="D13" s="105">
        <v>3815.5208333333335</v>
      </c>
    </row>
    <row r="14" spans="1:4" s="1" customFormat="1" x14ac:dyDescent="0.25">
      <c r="A14" s="10">
        <v>42378</v>
      </c>
      <c r="B14" s="56">
        <v>163.65625</v>
      </c>
      <c r="C14" s="129">
        <v>9.8250000000000153</v>
      </c>
      <c r="D14" s="105">
        <v>3745.5208333333335</v>
      </c>
    </row>
    <row r="15" spans="1:4" s="1" customFormat="1" x14ac:dyDescent="0.25">
      <c r="A15" s="10">
        <v>42379</v>
      </c>
      <c r="B15" s="56">
        <v>141.16666666666666</v>
      </c>
      <c r="C15" s="129">
        <v>10.333333333333348</v>
      </c>
      <c r="D15" s="105">
        <v>3383.2291666666665</v>
      </c>
    </row>
    <row r="16" spans="1:4" s="1" customFormat="1" x14ac:dyDescent="0.25">
      <c r="A16" s="10">
        <v>42380</v>
      </c>
      <c r="B16" s="56">
        <v>120.6875</v>
      </c>
      <c r="C16" s="129">
        <v>10.513541666666674</v>
      </c>
      <c r="D16" s="105">
        <v>3063.3333333333335</v>
      </c>
    </row>
    <row r="17" spans="1:4" s="1" customFormat="1" x14ac:dyDescent="0.25">
      <c r="A17" s="10">
        <v>42381</v>
      </c>
      <c r="B17" s="56">
        <v>113.65625</v>
      </c>
      <c r="C17" s="129">
        <v>10.308333333333326</v>
      </c>
      <c r="D17" s="105">
        <v>3145</v>
      </c>
    </row>
    <row r="18" spans="1:4" s="1" customFormat="1" x14ac:dyDescent="0.25">
      <c r="A18" s="10">
        <v>42382</v>
      </c>
      <c r="B18" s="56">
        <v>100.96875</v>
      </c>
      <c r="C18" s="129">
        <v>10.665625000000002</v>
      </c>
      <c r="D18" s="105">
        <v>3018.9583333333335</v>
      </c>
    </row>
    <row r="19" spans="1:4" s="1" customFormat="1" x14ac:dyDescent="0.25">
      <c r="A19" s="10">
        <v>42383</v>
      </c>
      <c r="B19" s="56">
        <v>94.71875</v>
      </c>
      <c r="C19" s="129">
        <v>10.760416666666659</v>
      </c>
      <c r="D19" s="105">
        <v>3097.9166666666665</v>
      </c>
    </row>
    <row r="20" spans="1:4" s="1" customFormat="1" x14ac:dyDescent="0.25">
      <c r="A20" s="10">
        <v>42384</v>
      </c>
      <c r="B20" s="56">
        <v>96.864583333333329</v>
      </c>
      <c r="C20" s="129">
        <v>11.55416666666668</v>
      </c>
      <c r="D20" s="105">
        <v>3313.3333333333335</v>
      </c>
    </row>
    <row r="21" spans="1:4" s="1" customFormat="1" x14ac:dyDescent="0.25">
      <c r="A21" s="10">
        <v>42385</v>
      </c>
      <c r="B21" s="56">
        <v>86.208333333333329</v>
      </c>
      <c r="C21" s="129">
        <v>12.50104166666666</v>
      </c>
      <c r="D21" s="105">
        <v>3088.8541666666665</v>
      </c>
    </row>
    <row r="22" spans="1:4" s="1" customFormat="1" x14ac:dyDescent="0.25">
      <c r="A22" s="10">
        <v>42386</v>
      </c>
      <c r="B22" s="56">
        <v>85.854166666666671</v>
      </c>
      <c r="C22" s="129">
        <v>12.507291666666658</v>
      </c>
      <c r="D22" s="105">
        <v>2782.7083333333335</v>
      </c>
    </row>
    <row r="23" spans="1:4" s="1" customFormat="1" x14ac:dyDescent="0.25">
      <c r="A23" s="10">
        <v>42387</v>
      </c>
      <c r="B23" s="56">
        <v>97.927083333333329</v>
      </c>
      <c r="C23" s="129">
        <v>13.151041666666657</v>
      </c>
      <c r="D23" s="105">
        <v>2984.2708333333335</v>
      </c>
    </row>
    <row r="24" spans="1:4" s="1" customFormat="1" x14ac:dyDescent="0.25">
      <c r="A24" s="10">
        <v>42388</v>
      </c>
      <c r="B24" s="56">
        <v>130.55208333333334</v>
      </c>
      <c r="C24" s="129">
        <v>13.36041666666666</v>
      </c>
      <c r="D24" s="105">
        <v>2838.125</v>
      </c>
    </row>
    <row r="25" spans="1:4" s="1" customFormat="1" x14ac:dyDescent="0.25">
      <c r="A25" s="10">
        <v>42389</v>
      </c>
      <c r="B25" s="56">
        <v>207.58333333333334</v>
      </c>
      <c r="C25" s="129">
        <v>12.90937499999999</v>
      </c>
      <c r="D25" s="105">
        <v>3038.9583333333335</v>
      </c>
    </row>
    <row r="26" spans="1:4" s="1" customFormat="1" x14ac:dyDescent="0.25">
      <c r="A26" s="10">
        <v>42390</v>
      </c>
      <c r="B26" s="56">
        <v>254.21875</v>
      </c>
      <c r="C26" s="129">
        <v>12.970833333333344</v>
      </c>
      <c r="D26" s="105">
        <v>3693.9583333333335</v>
      </c>
    </row>
    <row r="27" spans="1:4" s="1" customFormat="1" x14ac:dyDescent="0.25">
      <c r="A27" s="10">
        <v>42391</v>
      </c>
      <c r="B27" s="56">
        <v>231.45833333333334</v>
      </c>
      <c r="C27" s="129">
        <v>12.548958333333347</v>
      </c>
      <c r="D27" s="105">
        <v>2927.8125</v>
      </c>
    </row>
    <row r="28" spans="1:4" s="1" customFormat="1" x14ac:dyDescent="0.25">
      <c r="A28" s="10">
        <v>42392</v>
      </c>
      <c r="B28" s="56">
        <v>220.4375</v>
      </c>
      <c r="C28" s="129">
        <v>12.696874999999993</v>
      </c>
      <c r="D28" s="105">
        <v>2586.7708333333335</v>
      </c>
    </row>
    <row r="29" spans="1:4" s="1" customFormat="1" x14ac:dyDescent="0.25">
      <c r="A29" s="10">
        <v>42393</v>
      </c>
      <c r="B29" s="56">
        <v>257.80208333333331</v>
      </c>
      <c r="C29" s="129">
        <v>12.644791666666663</v>
      </c>
      <c r="D29" s="105">
        <v>2679.2708333333335</v>
      </c>
    </row>
    <row r="30" spans="1:4" s="1" customFormat="1" x14ac:dyDescent="0.25">
      <c r="A30" s="10">
        <v>42394</v>
      </c>
      <c r="B30" s="56">
        <v>239.55208333333334</v>
      </c>
      <c r="C30" s="129">
        <v>12.39791666666668</v>
      </c>
      <c r="D30" s="105">
        <v>2677.6041666666665</v>
      </c>
    </row>
    <row r="31" spans="1:4" s="1" customFormat="1" x14ac:dyDescent="0.25">
      <c r="A31" s="10">
        <v>42395</v>
      </c>
      <c r="B31" s="56">
        <v>221.375</v>
      </c>
      <c r="C31" s="129">
        <v>12.475000000000009</v>
      </c>
      <c r="D31" s="105">
        <v>2587.7083333333335</v>
      </c>
    </row>
    <row r="32" spans="1:4" s="1" customFormat="1" x14ac:dyDescent="0.25">
      <c r="A32" s="10">
        <v>42396</v>
      </c>
      <c r="B32" s="56">
        <v>202.13541666666666</v>
      </c>
      <c r="C32" s="129">
        <v>12.688541666666666</v>
      </c>
      <c r="D32" s="105">
        <v>2583.0208333333335</v>
      </c>
    </row>
    <row r="33" spans="1:4" s="1" customFormat="1" x14ac:dyDescent="0.25">
      <c r="A33" s="10">
        <v>42397</v>
      </c>
      <c r="B33" s="56">
        <v>186.11458333333334</v>
      </c>
      <c r="C33" s="129">
        <v>12.315624999999997</v>
      </c>
      <c r="D33" s="105">
        <v>2625.2083333333335</v>
      </c>
    </row>
    <row r="34" spans="1:4" s="1" customFormat="1" x14ac:dyDescent="0.25">
      <c r="A34" s="10">
        <v>42398</v>
      </c>
      <c r="B34" s="56">
        <v>158.84375</v>
      </c>
      <c r="C34" s="129">
        <v>12.622916666666669</v>
      </c>
      <c r="D34" s="105">
        <v>2741.3541666666665</v>
      </c>
    </row>
    <row r="35" spans="1:4" s="1" customFormat="1" x14ac:dyDescent="0.25">
      <c r="A35" s="10">
        <v>42399</v>
      </c>
      <c r="B35" s="56">
        <v>131.64583333333334</v>
      </c>
      <c r="C35" s="129">
        <v>13.294791666666669</v>
      </c>
      <c r="D35" s="105">
        <v>2768.0208333333335</v>
      </c>
    </row>
    <row r="36" spans="1:4" s="1" customFormat="1" x14ac:dyDescent="0.25">
      <c r="A36" s="10">
        <v>42400</v>
      </c>
      <c r="B36" s="56">
        <v>126.17708333333333</v>
      </c>
      <c r="C36" s="129">
        <v>12.782291666666657</v>
      </c>
      <c r="D36" s="105">
        <v>2836.4583333333335</v>
      </c>
    </row>
    <row r="37" spans="1:4" s="1" customFormat="1" x14ac:dyDescent="0.25">
      <c r="A37" s="10">
        <v>42401</v>
      </c>
      <c r="B37" s="56">
        <v>134.83333333333334</v>
      </c>
      <c r="C37" s="129">
        <v>9.4916666666666725</v>
      </c>
      <c r="D37" s="105">
        <v>3072.3958333333335</v>
      </c>
    </row>
    <row r="38" spans="1:4" s="1" customFormat="1" x14ac:dyDescent="0.25">
      <c r="A38" s="10">
        <v>42402</v>
      </c>
      <c r="B38" s="56">
        <v>159.77083333333334</v>
      </c>
      <c r="C38" s="129">
        <v>8.983333333333329</v>
      </c>
      <c r="D38" s="105">
        <v>3831.7708333333335</v>
      </c>
    </row>
    <row r="39" spans="1:4" s="1" customFormat="1" x14ac:dyDescent="0.25">
      <c r="A39" s="10">
        <v>42403</v>
      </c>
      <c r="B39" s="56">
        <v>135.37234042553192</v>
      </c>
      <c r="C39" s="129">
        <v>9.1999999999999993</v>
      </c>
      <c r="D39" s="105">
        <v>3493.7234042553191</v>
      </c>
    </row>
    <row r="40" spans="1:4" s="1" customFormat="1" x14ac:dyDescent="0.25">
      <c r="A40" s="10">
        <v>42404</v>
      </c>
      <c r="B40" s="56">
        <v>120.40625</v>
      </c>
      <c r="C40" s="129">
        <v>10.103191489361697</v>
      </c>
      <c r="D40" s="105">
        <v>3302.7368421052633</v>
      </c>
    </row>
    <row r="41" spans="1:4" s="1" customFormat="1" x14ac:dyDescent="0.25">
      <c r="A41" s="10">
        <v>42405</v>
      </c>
      <c r="B41" s="56">
        <v>110.45833333333333</v>
      </c>
      <c r="C41" s="129">
        <v>10.879166666666658</v>
      </c>
      <c r="D41" s="105">
        <v>3197.7083333333335</v>
      </c>
    </row>
    <row r="42" spans="1:4" s="1" customFormat="1" x14ac:dyDescent="0.25">
      <c r="A42" s="10">
        <v>42406</v>
      </c>
      <c r="B42" s="56">
        <v>97.427083333333329</v>
      </c>
      <c r="C42" s="129">
        <v>11.782291666666666</v>
      </c>
      <c r="D42" s="105">
        <v>3082.5</v>
      </c>
    </row>
    <row r="43" spans="1:4" s="1" customFormat="1" x14ac:dyDescent="0.25">
      <c r="A43" s="10">
        <v>42407</v>
      </c>
      <c r="B43" s="56">
        <v>92.635416666666671</v>
      </c>
      <c r="C43" s="129">
        <v>12.701041666666667</v>
      </c>
      <c r="D43" s="105">
        <v>3012.8125</v>
      </c>
    </row>
    <row r="44" spans="1:4" s="1" customFormat="1" x14ac:dyDescent="0.25">
      <c r="A44" s="10">
        <v>42408</v>
      </c>
      <c r="B44" s="56">
        <v>84.916666666666671</v>
      </c>
      <c r="C44" s="129">
        <v>13.616666666666665</v>
      </c>
      <c r="D44" s="105">
        <v>3071.25</v>
      </c>
    </row>
    <row r="45" spans="1:4" s="1" customFormat="1" x14ac:dyDescent="0.25">
      <c r="A45" s="10">
        <v>42409</v>
      </c>
      <c r="B45" s="56">
        <v>71.708333333333329</v>
      </c>
      <c r="C45" s="129">
        <v>14.330208333333344</v>
      </c>
      <c r="D45" s="105">
        <v>3118.2291666666665</v>
      </c>
    </row>
    <row r="46" spans="1:4" s="1" customFormat="1" x14ac:dyDescent="0.25">
      <c r="A46" s="10">
        <v>42410</v>
      </c>
      <c r="B46" s="56">
        <v>67.5625</v>
      </c>
      <c r="C46" s="129">
        <v>15.102083333333333</v>
      </c>
      <c r="D46" s="105">
        <v>3387.3958333333335</v>
      </c>
    </row>
    <row r="47" spans="1:4" s="1" customFormat="1" x14ac:dyDescent="0.25">
      <c r="A47" s="10">
        <v>42411</v>
      </c>
      <c r="B47" s="56">
        <v>71.354166666666671</v>
      </c>
      <c r="C47" s="129">
        <v>15.472916666666672</v>
      </c>
      <c r="D47" s="105">
        <v>3320.8333333333335</v>
      </c>
    </row>
    <row r="48" spans="1:4" s="1" customFormat="1" x14ac:dyDescent="0.25">
      <c r="A48" s="10">
        <v>42412</v>
      </c>
      <c r="B48" s="56">
        <v>78.9375</v>
      </c>
      <c r="C48" s="129">
        <v>15.891666666666675</v>
      </c>
      <c r="D48" s="105">
        <v>3105.1041666666665</v>
      </c>
    </row>
    <row r="49" spans="1:4" s="1" customFormat="1" x14ac:dyDescent="0.25">
      <c r="A49" s="10">
        <v>42413</v>
      </c>
      <c r="B49" s="56">
        <v>72.260416666666671</v>
      </c>
      <c r="C49" s="129">
        <v>16.260416666666671</v>
      </c>
      <c r="D49" s="105">
        <v>2557.2916666666665</v>
      </c>
    </row>
    <row r="50" spans="1:4" s="1" customFormat="1" x14ac:dyDescent="0.25">
      <c r="A50" s="10">
        <v>42414</v>
      </c>
      <c r="B50" s="56">
        <v>71.96875</v>
      </c>
      <c r="C50" s="129">
        <v>16.010416666666664</v>
      </c>
      <c r="D50" s="105">
        <v>2511.6666666666665</v>
      </c>
    </row>
    <row r="51" spans="1:4" s="1" customFormat="1" x14ac:dyDescent="0.25">
      <c r="A51" s="10">
        <v>42415</v>
      </c>
      <c r="B51" s="56">
        <v>68.729166666666671</v>
      </c>
      <c r="C51" s="129">
        <v>16.263541666666665</v>
      </c>
      <c r="D51" s="105">
        <v>2498.3333333333335</v>
      </c>
    </row>
    <row r="52" spans="1:4" s="1" customFormat="1" x14ac:dyDescent="0.25">
      <c r="A52" s="10">
        <v>42416</v>
      </c>
      <c r="B52" s="56">
        <v>64.84375</v>
      </c>
      <c r="C52" s="129">
        <v>16.784375000000008</v>
      </c>
      <c r="D52" s="105">
        <v>2514.2708333333335</v>
      </c>
    </row>
    <row r="53" spans="1:4" s="1" customFormat="1" x14ac:dyDescent="0.25">
      <c r="A53" s="10">
        <v>42417</v>
      </c>
      <c r="B53" s="56">
        <v>64.916666666666671</v>
      </c>
      <c r="C53" s="129">
        <v>16.733333333333338</v>
      </c>
      <c r="D53" s="105">
        <v>2552.9166666666665</v>
      </c>
    </row>
    <row r="54" spans="1:4" s="1" customFormat="1" x14ac:dyDescent="0.25">
      <c r="A54" s="10">
        <v>42418</v>
      </c>
      <c r="B54" s="56">
        <v>71.1875</v>
      </c>
      <c r="C54" s="129">
        <v>14.96666666666666</v>
      </c>
      <c r="D54" s="105">
        <v>2479.1666666666665</v>
      </c>
    </row>
    <row r="55" spans="1:4" s="1" customFormat="1" x14ac:dyDescent="0.25">
      <c r="A55" s="10">
        <v>42419</v>
      </c>
      <c r="B55" s="56">
        <v>68.489583333333329</v>
      </c>
      <c r="C55" s="129">
        <v>14.33958333333335</v>
      </c>
      <c r="D55" s="105">
        <v>2512.0833333333335</v>
      </c>
    </row>
    <row r="56" spans="1:4" s="1" customFormat="1" x14ac:dyDescent="0.25">
      <c r="A56" s="10">
        <v>42420</v>
      </c>
      <c r="B56" s="56">
        <v>59.510416666666664</v>
      </c>
      <c r="C56" s="129">
        <v>14.609375000000002</v>
      </c>
      <c r="D56" s="105">
        <v>2584.2708333333335</v>
      </c>
    </row>
    <row r="57" spans="1:4" s="1" customFormat="1" x14ac:dyDescent="0.25">
      <c r="A57" s="10">
        <v>42421</v>
      </c>
      <c r="B57" s="56">
        <v>56.28125</v>
      </c>
      <c r="C57" s="129">
        <v>14.860416666666678</v>
      </c>
      <c r="D57" s="105">
        <v>2558.0208333333335</v>
      </c>
    </row>
    <row r="58" spans="1:4" s="1" customFormat="1" x14ac:dyDescent="0.25">
      <c r="A58" s="10">
        <v>42422</v>
      </c>
      <c r="B58" s="56">
        <v>39.916666666666664</v>
      </c>
      <c r="C58" s="129">
        <v>15.119791666666666</v>
      </c>
      <c r="D58" s="105">
        <v>2989.1666666666665</v>
      </c>
    </row>
    <row r="59" spans="1:4" s="1" customFormat="1" x14ac:dyDescent="0.25">
      <c r="A59" s="10">
        <v>42423</v>
      </c>
      <c r="B59" s="56">
        <v>32.78125</v>
      </c>
      <c r="C59" s="129">
        <v>15.26979166666667</v>
      </c>
      <c r="D59" s="105">
        <v>3151.875</v>
      </c>
    </row>
    <row r="60" spans="1:4" s="1" customFormat="1" x14ac:dyDescent="0.25">
      <c r="A60" s="10">
        <v>42424</v>
      </c>
      <c r="B60" s="56">
        <v>33.84375</v>
      </c>
      <c r="C60" s="129">
        <v>15.753124999999997</v>
      </c>
      <c r="D60" s="105">
        <v>3115.2083333333335</v>
      </c>
    </row>
    <row r="61" spans="1:4" s="1" customFormat="1" x14ac:dyDescent="0.25">
      <c r="A61" s="10">
        <v>42425</v>
      </c>
      <c r="B61" s="56">
        <v>38.708333333333336</v>
      </c>
      <c r="C61" s="129">
        <v>16.608333333333331</v>
      </c>
      <c r="D61" s="105">
        <v>3004.5833333333335</v>
      </c>
    </row>
    <row r="62" spans="1:4" s="1" customFormat="1" x14ac:dyDescent="0.25">
      <c r="A62" s="10">
        <v>42426</v>
      </c>
      <c r="B62" s="56">
        <v>45.322916666666664</v>
      </c>
      <c r="C62" s="129">
        <v>17.107291666666658</v>
      </c>
      <c r="D62" s="105">
        <v>2803.6458333333335</v>
      </c>
    </row>
    <row r="63" spans="1:4" s="1" customFormat="1" x14ac:dyDescent="0.25">
      <c r="A63" s="10">
        <v>42427</v>
      </c>
      <c r="B63" s="56">
        <v>60.197916666666664</v>
      </c>
      <c r="C63" s="129">
        <v>17.458333333333332</v>
      </c>
      <c r="D63" s="105">
        <v>2381.4583333333335</v>
      </c>
    </row>
    <row r="64" spans="1:4" s="1" customFormat="1" x14ac:dyDescent="0.25">
      <c r="A64" s="10">
        <v>42428</v>
      </c>
      <c r="B64" s="56">
        <v>72.375</v>
      </c>
      <c r="C64" s="129">
        <v>16.877083333333328</v>
      </c>
      <c r="D64" s="105">
        <v>2128.2291666666665</v>
      </c>
    </row>
    <row r="65" spans="1:4" s="1" customFormat="1" x14ac:dyDescent="0.25">
      <c r="A65" s="10">
        <v>42429</v>
      </c>
      <c r="B65" s="56">
        <v>74.135416666666671</v>
      </c>
      <c r="C65" s="129">
        <v>17.035416666666674</v>
      </c>
      <c r="D65" s="105">
        <v>2140.7291666666665</v>
      </c>
    </row>
    <row r="66" spans="1:4" s="1" customFormat="1" x14ac:dyDescent="0.25">
      <c r="A66" s="10">
        <v>42430</v>
      </c>
      <c r="B66" s="56">
        <v>63.822916666666664</v>
      </c>
      <c r="C66" s="129">
        <v>17.695833333333336</v>
      </c>
      <c r="D66" s="105">
        <v>2295.4166666666665</v>
      </c>
    </row>
    <row r="67" spans="1:4" s="1" customFormat="1" x14ac:dyDescent="0.25">
      <c r="A67" s="10">
        <v>42431</v>
      </c>
      <c r="B67" s="56">
        <v>90.260416666666671</v>
      </c>
      <c r="C67" s="129">
        <v>17.997916666666661</v>
      </c>
      <c r="D67" s="105">
        <v>2016.0416666666667</v>
      </c>
    </row>
    <row r="68" spans="1:4" s="1" customFormat="1" x14ac:dyDescent="0.25">
      <c r="A68" s="10">
        <v>42432</v>
      </c>
      <c r="B68" s="56">
        <v>120.57291666666667</v>
      </c>
      <c r="C68" s="129">
        <v>18.036458333333332</v>
      </c>
      <c r="D68" s="105">
        <v>1919.1666666666667</v>
      </c>
    </row>
    <row r="69" spans="1:4" s="1" customFormat="1" x14ac:dyDescent="0.25">
      <c r="A69" s="10">
        <v>42433</v>
      </c>
      <c r="B69" s="56">
        <v>148.125</v>
      </c>
      <c r="C69" s="129">
        <v>18.496874999999996</v>
      </c>
      <c r="D69" s="105">
        <v>1997.1875</v>
      </c>
    </row>
    <row r="70" spans="1:4" s="1" customFormat="1" x14ac:dyDescent="0.25">
      <c r="A70" s="10">
        <v>42434</v>
      </c>
      <c r="B70" s="56">
        <v>194.75</v>
      </c>
      <c r="C70" s="129">
        <v>17.864583333333339</v>
      </c>
      <c r="D70" s="105">
        <v>1946.0416666666667</v>
      </c>
    </row>
    <row r="71" spans="1:4" s="1" customFormat="1" x14ac:dyDescent="0.25">
      <c r="A71" s="10">
        <v>42435</v>
      </c>
      <c r="B71" s="56">
        <v>266.19791666666669</v>
      </c>
      <c r="C71" s="129">
        <v>16.628125000000001</v>
      </c>
      <c r="D71" s="105">
        <v>2021.7708333333333</v>
      </c>
    </row>
    <row r="72" spans="1:4" s="1" customFormat="1" x14ac:dyDescent="0.25">
      <c r="A72" s="10">
        <v>42436</v>
      </c>
      <c r="B72" s="56">
        <v>301.15625</v>
      </c>
      <c r="C72" s="129">
        <v>15.482291666666676</v>
      </c>
      <c r="D72" s="105">
        <v>2866.9791666666665</v>
      </c>
    </row>
    <row r="73" spans="1:4" s="1" customFormat="1" x14ac:dyDescent="0.25">
      <c r="A73" s="10">
        <v>42437</v>
      </c>
      <c r="B73" s="56">
        <v>287.96875</v>
      </c>
      <c r="C73" s="129">
        <v>14.847916666666663</v>
      </c>
      <c r="D73" s="105">
        <v>3144.375</v>
      </c>
    </row>
    <row r="74" spans="1:4" s="1" customFormat="1" x14ac:dyDescent="0.25">
      <c r="A74" s="10">
        <v>42438</v>
      </c>
      <c r="B74" s="56">
        <v>262.57291666666669</v>
      </c>
      <c r="C74" s="129">
        <v>15.880208333333343</v>
      </c>
      <c r="D74" s="105">
        <v>3276.875</v>
      </c>
    </row>
    <row r="75" spans="1:4" s="1" customFormat="1" x14ac:dyDescent="0.25">
      <c r="A75" s="10">
        <v>42439</v>
      </c>
      <c r="B75" s="56">
        <v>236.29166666666666</v>
      </c>
      <c r="C75" s="129">
        <v>16.84479166666668</v>
      </c>
      <c r="D75" s="105">
        <v>3094.5833333333335</v>
      </c>
    </row>
    <row r="76" spans="1:4" s="1" customFormat="1" x14ac:dyDescent="0.25">
      <c r="A76" s="10">
        <v>42440</v>
      </c>
      <c r="B76" s="56">
        <v>221.65625</v>
      </c>
      <c r="C76" s="129">
        <v>16.238541666666663</v>
      </c>
      <c r="D76" s="105">
        <v>2963.0208333333335</v>
      </c>
    </row>
    <row r="77" spans="1:4" s="1" customFormat="1" x14ac:dyDescent="0.25">
      <c r="A77" s="10">
        <v>42441</v>
      </c>
      <c r="B77" s="56">
        <v>216.48958333333334</v>
      </c>
      <c r="C77" s="129">
        <v>15.29374999999999</v>
      </c>
      <c r="D77" s="105">
        <v>2912.0833333333335</v>
      </c>
    </row>
    <row r="78" spans="1:4" s="1" customFormat="1" x14ac:dyDescent="0.25">
      <c r="A78" s="10">
        <v>42442</v>
      </c>
      <c r="B78" s="56">
        <v>237.35869565217391</v>
      </c>
      <c r="C78" s="129">
        <v>14.953260869565211</v>
      </c>
      <c r="D78" s="105">
        <v>2790.978260869565</v>
      </c>
    </row>
    <row r="79" spans="1:4" s="1" customFormat="1" x14ac:dyDescent="0.25">
      <c r="A79" s="10">
        <v>42443</v>
      </c>
      <c r="B79" s="56">
        <v>215.08333333333334</v>
      </c>
      <c r="C79" s="129">
        <v>15.040625</v>
      </c>
      <c r="D79" s="105">
        <v>2685.5208333333335</v>
      </c>
    </row>
    <row r="80" spans="1:4" s="1" customFormat="1" x14ac:dyDescent="0.25">
      <c r="A80" s="10">
        <v>42444</v>
      </c>
      <c r="B80" s="56">
        <v>226.84375</v>
      </c>
      <c r="C80" s="129">
        <v>15.558333333333335</v>
      </c>
      <c r="D80" s="105">
        <v>3431.875</v>
      </c>
    </row>
    <row r="81" spans="1:4" s="1" customFormat="1" x14ac:dyDescent="0.25">
      <c r="A81" s="10">
        <v>42445</v>
      </c>
      <c r="B81" s="56">
        <v>237.22916666666666</v>
      </c>
      <c r="C81" s="129">
        <v>16.162500000000001</v>
      </c>
      <c r="D81" s="105">
        <v>3071.5625</v>
      </c>
    </row>
    <row r="82" spans="1:4" s="1" customFormat="1" x14ac:dyDescent="0.25">
      <c r="A82" s="10">
        <v>42446</v>
      </c>
      <c r="B82" s="56">
        <v>214.34375</v>
      </c>
      <c r="C82" s="129">
        <v>17.406249999999989</v>
      </c>
      <c r="D82" s="105">
        <v>2399.1666666666665</v>
      </c>
    </row>
    <row r="83" spans="1:4" s="1" customFormat="1" x14ac:dyDescent="0.25">
      <c r="A83" s="10">
        <v>42447</v>
      </c>
      <c r="B83" s="56">
        <v>198.63541666666666</v>
      </c>
      <c r="C83" s="129">
        <v>18.811458333333338</v>
      </c>
      <c r="D83" s="105">
        <v>2129.4791666666665</v>
      </c>
    </row>
    <row r="84" spans="1:4" s="1" customFormat="1" x14ac:dyDescent="0.25">
      <c r="A84" s="10">
        <v>42448</v>
      </c>
      <c r="B84" s="56">
        <v>196.76041666666666</v>
      </c>
      <c r="C84" s="129">
        <v>19.561458333333334</v>
      </c>
      <c r="D84" s="105">
        <v>2098.5416666666665</v>
      </c>
    </row>
    <row r="85" spans="1:4" s="1" customFormat="1" x14ac:dyDescent="0.25">
      <c r="A85" s="10">
        <v>42449</v>
      </c>
      <c r="B85" s="56">
        <v>177.89583333333334</v>
      </c>
      <c r="C85" s="129">
        <v>19.71041666666666</v>
      </c>
      <c r="D85" s="105">
        <v>2114.4791666666665</v>
      </c>
    </row>
    <row r="86" spans="1:4" s="1" customFormat="1" x14ac:dyDescent="0.25">
      <c r="A86" s="10">
        <v>42450</v>
      </c>
      <c r="B86" s="56">
        <v>168.21875</v>
      </c>
      <c r="C86" s="129">
        <v>19.388541666666672</v>
      </c>
      <c r="D86" s="105">
        <v>2093.4375</v>
      </c>
    </row>
    <row r="87" spans="1:4" s="1" customFormat="1" x14ac:dyDescent="0.25">
      <c r="A87" s="10">
        <v>42451</v>
      </c>
      <c r="B87" s="56">
        <v>165.70833333333334</v>
      </c>
      <c r="C87" s="129">
        <v>17.710416666666667</v>
      </c>
      <c r="D87" s="105">
        <v>2065.4166666666665</v>
      </c>
    </row>
    <row r="88" spans="1:4" s="1" customFormat="1" x14ac:dyDescent="0.25">
      <c r="A88" s="10">
        <v>42452</v>
      </c>
      <c r="B88" s="56">
        <v>149.03125</v>
      </c>
      <c r="C88" s="129">
        <v>16.767708333333328</v>
      </c>
      <c r="D88" s="105">
        <v>2185.9375</v>
      </c>
    </row>
    <row r="89" spans="1:4" s="1" customFormat="1" x14ac:dyDescent="0.25">
      <c r="A89" s="10">
        <v>42453</v>
      </c>
      <c r="B89" s="56">
        <v>136.75</v>
      </c>
      <c r="C89" s="129">
        <v>17.131250000000001</v>
      </c>
      <c r="D89" s="105">
        <v>2276.3541666666665</v>
      </c>
    </row>
    <row r="90" spans="1:4" s="1" customFormat="1" x14ac:dyDescent="0.25">
      <c r="A90" s="10">
        <v>42454</v>
      </c>
      <c r="B90" s="56">
        <v>123.58333333333333</v>
      </c>
      <c r="C90" s="129">
        <v>18.189583333333328</v>
      </c>
      <c r="D90" s="105">
        <v>2360.5208333333335</v>
      </c>
    </row>
    <row r="91" spans="1:4" s="1" customFormat="1" x14ac:dyDescent="0.25">
      <c r="A91" s="10">
        <v>42455</v>
      </c>
      <c r="B91" s="56">
        <v>113.83333333333333</v>
      </c>
      <c r="C91" s="129">
        <v>18.704166666666666</v>
      </c>
      <c r="D91" s="105">
        <v>2360.4166666666665</v>
      </c>
    </row>
    <row r="92" spans="1:4" s="1" customFormat="1" x14ac:dyDescent="0.25">
      <c r="A92" s="10">
        <v>42456</v>
      </c>
      <c r="B92" s="56">
        <v>99.302083333333329</v>
      </c>
      <c r="C92" s="129">
        <v>19.442708333333339</v>
      </c>
      <c r="D92" s="105">
        <v>2544.1666666666665</v>
      </c>
    </row>
    <row r="93" spans="1:4" s="1" customFormat="1" x14ac:dyDescent="0.25">
      <c r="A93" s="10">
        <v>42457</v>
      </c>
      <c r="B93" s="56">
        <v>83.552083333333329</v>
      </c>
      <c r="C93" s="129">
        <v>18.361458333333335</v>
      </c>
      <c r="D93" s="105">
        <v>2725.8333333333335</v>
      </c>
    </row>
    <row r="94" spans="1:4" s="1" customFormat="1" x14ac:dyDescent="0.25">
      <c r="A94" s="10">
        <v>42458</v>
      </c>
      <c r="B94" s="56">
        <v>68.541666666666671</v>
      </c>
      <c r="C94" s="129">
        <v>16.752083333333335</v>
      </c>
      <c r="D94" s="105">
        <v>2827.2916666666665</v>
      </c>
    </row>
    <row r="95" spans="1:4" s="1" customFormat="1" x14ac:dyDescent="0.25">
      <c r="A95" s="10">
        <v>42459</v>
      </c>
      <c r="B95" s="56">
        <v>61.28125</v>
      </c>
      <c r="C95" s="129">
        <v>17.327083333333338</v>
      </c>
      <c r="D95" s="105">
        <v>2915.5208333333335</v>
      </c>
    </row>
    <row r="96" spans="1:4" s="1" customFormat="1" x14ac:dyDescent="0.25">
      <c r="A96" s="10">
        <v>42460</v>
      </c>
      <c r="B96" s="56">
        <v>51.229166666666664</v>
      </c>
      <c r="C96" s="129">
        <v>18.137500000000006</v>
      </c>
      <c r="D96" s="105">
        <v>3146.5625</v>
      </c>
    </row>
    <row r="97" spans="1:4" s="1" customFormat="1" x14ac:dyDescent="0.25">
      <c r="A97" s="10">
        <v>42461</v>
      </c>
      <c r="B97" s="56">
        <v>55.083333333333336</v>
      </c>
      <c r="C97" s="129">
        <v>19.240624999999998</v>
      </c>
      <c r="D97" s="105">
        <v>2891.875</v>
      </c>
    </row>
    <row r="98" spans="1:4" s="1" customFormat="1" x14ac:dyDescent="0.25">
      <c r="A98" s="10">
        <v>42462</v>
      </c>
      <c r="B98" s="56">
        <v>68.927083333333329</v>
      </c>
      <c r="C98" s="129">
        <v>20.051041666666666</v>
      </c>
      <c r="D98" s="105">
        <v>2686.1458333333335</v>
      </c>
    </row>
    <row r="99" spans="1:4" s="1" customFormat="1" x14ac:dyDescent="0.25">
      <c r="A99" s="10">
        <v>42463</v>
      </c>
      <c r="B99" s="56">
        <v>74.791666666666671</v>
      </c>
      <c r="C99" s="129">
        <v>20.802083333333336</v>
      </c>
      <c r="D99" s="105">
        <v>2785.9375</v>
      </c>
    </row>
    <row r="100" spans="1:4" s="1" customFormat="1" x14ac:dyDescent="0.25">
      <c r="A100" s="10">
        <v>42464</v>
      </c>
      <c r="B100" s="56">
        <v>93.3125</v>
      </c>
      <c r="C100" s="129">
        <v>20.759375000000006</v>
      </c>
      <c r="D100" s="105">
        <v>2603.8541666666665</v>
      </c>
    </row>
    <row r="101" spans="1:4" s="1" customFormat="1" x14ac:dyDescent="0.25">
      <c r="A101" s="10">
        <v>42465</v>
      </c>
      <c r="B101" s="56">
        <v>88.197916666666671</v>
      </c>
      <c r="C101" s="129">
        <v>20.385416666666675</v>
      </c>
      <c r="D101" s="105">
        <v>2611.0416666666665</v>
      </c>
    </row>
    <row r="102" spans="1:4" s="1" customFormat="1" x14ac:dyDescent="0.25">
      <c r="A102" s="10">
        <v>42466</v>
      </c>
      <c r="B102" s="56">
        <v>72.052083333333329</v>
      </c>
      <c r="C102" s="129">
        <v>20.878125000000001</v>
      </c>
      <c r="D102" s="105">
        <v>2852.5</v>
      </c>
    </row>
    <row r="103" spans="1:4" s="1" customFormat="1" x14ac:dyDescent="0.25">
      <c r="A103" s="10">
        <v>42467</v>
      </c>
      <c r="B103" s="56">
        <v>66.270833333333329</v>
      </c>
      <c r="C103" s="129">
        <v>21.520833333333339</v>
      </c>
      <c r="D103" s="105">
        <v>2993.125</v>
      </c>
    </row>
    <row r="104" spans="1:4" s="1" customFormat="1" x14ac:dyDescent="0.25">
      <c r="A104" s="10">
        <v>42468</v>
      </c>
      <c r="B104" s="56">
        <v>55.416666666666664</v>
      </c>
      <c r="C104" s="129">
        <v>20.683333333333334</v>
      </c>
      <c r="D104" s="105">
        <v>3380</v>
      </c>
    </row>
    <row r="105" spans="1:4" s="1" customFormat="1" x14ac:dyDescent="0.25">
      <c r="A105" s="10">
        <v>42469</v>
      </c>
      <c r="B105" s="56">
        <v>66.979166666666671</v>
      </c>
      <c r="C105" s="129">
        <v>19.798958333333342</v>
      </c>
      <c r="D105" s="105">
        <v>3195.4166666666665</v>
      </c>
    </row>
    <row r="106" spans="1:4" s="1" customFormat="1" x14ac:dyDescent="0.25">
      <c r="A106" s="10">
        <v>42470</v>
      </c>
      <c r="B106" s="56">
        <v>117.10416666666667</v>
      </c>
      <c r="C106" s="129">
        <v>19.10104166666666</v>
      </c>
      <c r="D106" s="105">
        <v>3342.2916666666665</v>
      </c>
    </row>
    <row r="107" spans="1:4" s="1" customFormat="1" x14ac:dyDescent="0.25">
      <c r="A107" s="10">
        <v>42471</v>
      </c>
      <c r="B107" s="56">
        <v>175.08333333333334</v>
      </c>
      <c r="C107" s="129">
        <v>19.567708333333329</v>
      </c>
      <c r="D107" s="105">
        <v>4308.125</v>
      </c>
    </row>
    <row r="108" spans="1:4" s="1" customFormat="1" x14ac:dyDescent="0.25">
      <c r="A108" s="10">
        <v>42472</v>
      </c>
      <c r="B108" s="56">
        <v>121.35416666666667</v>
      </c>
      <c r="C108" s="129">
        <v>20.155208333333338</v>
      </c>
      <c r="D108" s="105">
        <v>3963.8541666666665</v>
      </c>
    </row>
    <row r="109" spans="1:4" s="1" customFormat="1" x14ac:dyDescent="0.25">
      <c r="A109" s="10">
        <v>42473</v>
      </c>
      <c r="B109" s="56">
        <v>74.3125</v>
      </c>
      <c r="C109" s="129">
        <v>20.316666666666674</v>
      </c>
      <c r="D109" s="105">
        <v>3390.8333333333335</v>
      </c>
    </row>
    <row r="110" spans="1:4" s="1" customFormat="1" x14ac:dyDescent="0.25">
      <c r="A110" s="10">
        <v>42474</v>
      </c>
      <c r="B110" s="56">
        <v>65.104166666666671</v>
      </c>
      <c r="C110" s="129">
        <v>20.036458333333325</v>
      </c>
      <c r="D110" s="105">
        <v>3085.5208333333335</v>
      </c>
    </row>
    <row r="111" spans="1:4" s="1" customFormat="1" x14ac:dyDescent="0.25">
      <c r="A111" s="10">
        <v>42475</v>
      </c>
      <c r="B111" s="56">
        <v>56.625</v>
      </c>
      <c r="C111" s="129">
        <v>17.750000000000004</v>
      </c>
      <c r="D111" s="105">
        <v>2997.3958333333335</v>
      </c>
    </row>
    <row r="112" spans="1:4" s="1" customFormat="1" x14ac:dyDescent="0.25">
      <c r="A112" s="10">
        <v>42476</v>
      </c>
      <c r="B112" s="56">
        <v>48.583333333333336</v>
      </c>
      <c r="C112" s="129">
        <v>17.963541666666664</v>
      </c>
      <c r="D112" s="105">
        <v>3113.2291666666665</v>
      </c>
    </row>
    <row r="113" spans="1:4" s="1" customFormat="1" x14ac:dyDescent="0.25">
      <c r="A113" s="10">
        <v>42477</v>
      </c>
      <c r="B113" s="56">
        <v>55.010416666666664</v>
      </c>
      <c r="C113" s="129">
        <v>20.315624999999994</v>
      </c>
      <c r="D113" s="105">
        <v>2856.875</v>
      </c>
    </row>
    <row r="114" spans="1:4" s="1" customFormat="1" x14ac:dyDescent="0.25">
      <c r="A114" s="10">
        <v>42478</v>
      </c>
      <c r="B114" s="56">
        <v>58</v>
      </c>
      <c r="C114" s="129">
        <v>22.407291666666662</v>
      </c>
      <c r="D114" s="105">
        <v>2716.1458333333335</v>
      </c>
    </row>
    <row r="115" spans="1:4" s="1" customFormat="1" x14ac:dyDescent="0.25">
      <c r="A115" s="10">
        <v>42479</v>
      </c>
      <c r="B115" s="56">
        <v>57.666666666666664</v>
      </c>
      <c r="C115" s="129">
        <v>23.270833333333332</v>
      </c>
      <c r="D115" s="105">
        <v>2646.3541666666665</v>
      </c>
    </row>
    <row r="116" spans="1:4" s="1" customFormat="1" x14ac:dyDescent="0.25">
      <c r="A116" s="10">
        <v>42480</v>
      </c>
      <c r="B116" s="56">
        <v>53.166666666666664</v>
      </c>
      <c r="C116" s="129">
        <v>22.956249999999997</v>
      </c>
      <c r="D116" s="105">
        <v>2749.6875</v>
      </c>
    </row>
    <row r="117" spans="1:4" s="1" customFormat="1" x14ac:dyDescent="0.25">
      <c r="A117" s="10">
        <v>42481</v>
      </c>
      <c r="B117" s="56">
        <v>47.625</v>
      </c>
      <c r="C117" s="129">
        <v>22.490624999999998</v>
      </c>
      <c r="D117" s="105">
        <v>2911.5625</v>
      </c>
    </row>
    <row r="118" spans="1:4" s="1" customFormat="1" x14ac:dyDescent="0.25">
      <c r="A118" s="10">
        <v>42482</v>
      </c>
      <c r="B118" s="56">
        <v>41.125</v>
      </c>
      <c r="C118" s="129">
        <v>20.438541666666669</v>
      </c>
      <c r="D118" s="105">
        <v>3005.9375</v>
      </c>
    </row>
    <row r="119" spans="1:4" s="1" customFormat="1" x14ac:dyDescent="0.25">
      <c r="A119" s="10">
        <v>42483</v>
      </c>
      <c r="B119" s="56">
        <v>37.1875</v>
      </c>
      <c r="C119" s="129">
        <v>19.648958333333336</v>
      </c>
      <c r="D119" s="105">
        <v>3178.6458333333335</v>
      </c>
    </row>
    <row r="120" spans="1:4" s="1" customFormat="1" x14ac:dyDescent="0.25">
      <c r="A120" s="10">
        <v>42484</v>
      </c>
      <c r="B120" s="56">
        <v>38.4375</v>
      </c>
      <c r="C120" s="129">
        <v>20.149999999999995</v>
      </c>
      <c r="D120" s="105">
        <v>3243.3333333333335</v>
      </c>
    </row>
    <row r="121" spans="1:4" s="1" customFormat="1" x14ac:dyDescent="0.25">
      <c r="A121" s="10">
        <v>42485</v>
      </c>
      <c r="B121" s="56">
        <v>44.697916666666664</v>
      </c>
      <c r="C121" s="129">
        <v>18.523958333333344</v>
      </c>
      <c r="D121" s="105">
        <v>2990.9375</v>
      </c>
    </row>
    <row r="122" spans="1:4" s="1" customFormat="1" x14ac:dyDescent="0.25">
      <c r="A122" s="10">
        <v>42486</v>
      </c>
      <c r="B122" s="56">
        <v>41.875</v>
      </c>
      <c r="C122" s="129">
        <v>18.166666666666668</v>
      </c>
      <c r="D122" s="105">
        <v>2842.2916666666665</v>
      </c>
    </row>
    <row r="123" spans="1:4" s="1" customFormat="1" x14ac:dyDescent="0.25">
      <c r="A123" s="10">
        <v>42487</v>
      </c>
      <c r="B123" s="56">
        <v>35.229166666666664</v>
      </c>
      <c r="C123" s="129">
        <v>18.514583333333331</v>
      </c>
      <c r="D123" s="105">
        <v>2857.6041666666665</v>
      </c>
    </row>
    <row r="124" spans="1:4" s="1" customFormat="1" x14ac:dyDescent="0.25">
      <c r="A124" s="10">
        <v>42488</v>
      </c>
      <c r="B124" s="56">
        <v>30.760416666666668</v>
      </c>
      <c r="C124" s="129">
        <v>18.930208333333329</v>
      </c>
      <c r="D124" s="105">
        <v>3155.4166666666665</v>
      </c>
    </row>
    <row r="125" spans="1:4" s="1" customFormat="1" x14ac:dyDescent="0.25">
      <c r="A125" s="10">
        <v>42489</v>
      </c>
      <c r="B125" s="56">
        <v>27.677083333333332</v>
      </c>
      <c r="C125" s="129">
        <v>20.512499999999996</v>
      </c>
      <c r="D125" s="105">
        <v>3302.8125</v>
      </c>
    </row>
    <row r="126" spans="1:4" s="1" customFormat="1" x14ac:dyDescent="0.25">
      <c r="A126" s="10">
        <v>42490</v>
      </c>
      <c r="B126" s="56">
        <v>22.447916666666668</v>
      </c>
      <c r="C126" s="129">
        <v>19.692708333333339</v>
      </c>
      <c r="D126" s="105">
        <v>3511.4583333333335</v>
      </c>
    </row>
    <row r="127" spans="1:4" s="1" customFormat="1" x14ac:dyDescent="0.25">
      <c r="A127" s="10">
        <v>42491</v>
      </c>
      <c r="B127" s="56">
        <v>22.875</v>
      </c>
      <c r="C127" s="129">
        <v>21.041666666666661</v>
      </c>
      <c r="D127" s="105">
        <v>3444.4791666666665</v>
      </c>
    </row>
    <row r="128" spans="1:4" s="1" customFormat="1" x14ac:dyDescent="0.25">
      <c r="A128" s="10">
        <v>42492</v>
      </c>
      <c r="B128" s="56">
        <v>23.239583333333332</v>
      </c>
      <c r="C128" s="129">
        <v>22.394791666666666</v>
      </c>
      <c r="D128" s="105">
        <v>3267.9166666666665</v>
      </c>
    </row>
    <row r="129" spans="1:4" s="1" customFormat="1" x14ac:dyDescent="0.25">
      <c r="A129" s="10">
        <v>42493</v>
      </c>
      <c r="B129" s="56">
        <v>21.46875</v>
      </c>
      <c r="C129" s="129">
        <v>22.459374999999998</v>
      </c>
      <c r="D129" s="105">
        <v>3356.9791666666665</v>
      </c>
    </row>
    <row r="130" spans="1:4" s="1" customFormat="1" x14ac:dyDescent="0.25">
      <c r="A130" s="10">
        <v>42494</v>
      </c>
      <c r="B130" s="56">
        <v>17.947916666666668</v>
      </c>
      <c r="C130" s="129">
        <v>21.647916666666664</v>
      </c>
      <c r="D130" s="105">
        <v>3505.7291666666665</v>
      </c>
    </row>
    <row r="131" spans="1:4" s="1" customFormat="1" x14ac:dyDescent="0.25">
      <c r="A131" s="10">
        <v>42495</v>
      </c>
      <c r="B131" s="56">
        <v>18.15625</v>
      </c>
      <c r="C131" s="129">
        <v>20.192708333333332</v>
      </c>
      <c r="D131" s="105">
        <v>3590.4166666666665</v>
      </c>
    </row>
    <row r="132" spans="1:4" s="1" customFormat="1" x14ac:dyDescent="0.25">
      <c r="A132" s="10">
        <v>42496</v>
      </c>
      <c r="B132" s="56">
        <v>31.739583333333332</v>
      </c>
      <c r="C132" s="129">
        <v>18.813541666666666</v>
      </c>
      <c r="D132" s="105">
        <v>3145.1041666666665</v>
      </c>
    </row>
    <row r="133" spans="1:4" s="1" customFormat="1" x14ac:dyDescent="0.25">
      <c r="A133" s="10">
        <v>42497</v>
      </c>
      <c r="B133" s="56">
        <v>104.58333333333333</v>
      </c>
      <c r="C133" s="129">
        <v>18.975000000000005</v>
      </c>
      <c r="D133" s="105">
        <v>3680.8333333333335</v>
      </c>
    </row>
    <row r="134" spans="1:4" s="1" customFormat="1" x14ac:dyDescent="0.25">
      <c r="A134" s="10">
        <v>42498</v>
      </c>
      <c r="B134" s="56">
        <v>122.57291666666667</v>
      </c>
      <c r="C134" s="129">
        <v>19.266666666666666</v>
      </c>
      <c r="D134" s="105">
        <v>3634.5833333333335</v>
      </c>
    </row>
    <row r="135" spans="1:4" s="1" customFormat="1" x14ac:dyDescent="0.25">
      <c r="A135" s="10">
        <v>42499</v>
      </c>
      <c r="B135" s="56">
        <v>94.322916666666671</v>
      </c>
      <c r="C135" s="129">
        <v>21.510416666666668</v>
      </c>
      <c r="D135" s="105">
        <v>3590.4166666666665</v>
      </c>
    </row>
    <row r="136" spans="1:4" s="1" customFormat="1" x14ac:dyDescent="0.25">
      <c r="A136" s="10">
        <v>42500</v>
      </c>
      <c r="B136" s="56">
        <v>82.53125</v>
      </c>
      <c r="C136" s="129">
        <v>22.830208333333342</v>
      </c>
      <c r="D136" s="105">
        <v>3283.8541666666665</v>
      </c>
    </row>
    <row r="137" spans="1:4" s="1" customFormat="1" x14ac:dyDescent="0.25">
      <c r="A137" s="10">
        <v>42501</v>
      </c>
      <c r="B137" s="56">
        <v>65.208333333333329</v>
      </c>
      <c r="C137" s="129">
        <v>23.931578947368422</v>
      </c>
      <c r="D137" s="105">
        <v>3393.9784946236559</v>
      </c>
    </row>
    <row r="138" spans="1:4" s="1" customFormat="1" x14ac:dyDescent="0.25">
      <c r="A138" s="10">
        <v>42502</v>
      </c>
      <c r="B138" s="56">
        <v>47.5625</v>
      </c>
      <c r="C138" s="129">
        <v>24.615625000000005</v>
      </c>
      <c r="D138" s="105">
        <v>3479.375</v>
      </c>
    </row>
    <row r="139" spans="1:4" s="1" customFormat="1" x14ac:dyDescent="0.25">
      <c r="A139" s="10">
        <v>42503</v>
      </c>
      <c r="B139" s="56">
        <v>38.333333333333336</v>
      </c>
      <c r="C139" s="129">
        <v>24.68854166666668</v>
      </c>
      <c r="D139" s="105">
        <v>3140.2083333333335</v>
      </c>
    </row>
    <row r="140" spans="1:4" s="1" customFormat="1" x14ac:dyDescent="0.25">
      <c r="A140" s="10">
        <v>42504</v>
      </c>
      <c r="B140" s="56">
        <v>26.75</v>
      </c>
      <c r="C140" s="129">
        <v>23.667708333333326</v>
      </c>
      <c r="D140" s="105">
        <v>3564.2708333333335</v>
      </c>
    </row>
    <row r="141" spans="1:4" s="1" customFormat="1" x14ac:dyDescent="0.25">
      <c r="A141" s="10">
        <v>42505</v>
      </c>
      <c r="B141" s="56">
        <v>19.760416666666668</v>
      </c>
      <c r="C141" s="129">
        <v>23.335416666666664</v>
      </c>
      <c r="D141" s="105">
        <v>4037.9166666666665</v>
      </c>
    </row>
    <row r="142" spans="1:4" s="1" customFormat="1" x14ac:dyDescent="0.25">
      <c r="A142" s="10">
        <v>42506</v>
      </c>
      <c r="B142" s="56">
        <v>17.458333333333332</v>
      </c>
      <c r="C142" s="129">
        <v>23.115625000000005</v>
      </c>
      <c r="D142" s="105">
        <v>4067.9166666666665</v>
      </c>
    </row>
    <row r="143" spans="1:4" s="1" customFormat="1" x14ac:dyDescent="0.25">
      <c r="A143" s="10">
        <v>42507</v>
      </c>
      <c r="B143" s="56">
        <v>19.708333333333332</v>
      </c>
      <c r="C143" s="129">
        <v>23.237499999999997</v>
      </c>
      <c r="D143" s="105">
        <v>3777.7083333333335</v>
      </c>
    </row>
    <row r="144" spans="1:4" s="1" customFormat="1" x14ac:dyDescent="0.25">
      <c r="A144" s="10">
        <v>42508</v>
      </c>
      <c r="B144" s="56">
        <v>21.760416666666668</v>
      </c>
      <c r="C144" s="129">
        <v>24.191666666666666</v>
      </c>
      <c r="D144" s="105">
        <v>3257.2916666666665</v>
      </c>
    </row>
    <row r="145" spans="1:4" s="1" customFormat="1" x14ac:dyDescent="0.25">
      <c r="A145" s="10">
        <v>42509</v>
      </c>
      <c r="B145" s="56">
        <v>18.333333333333332</v>
      </c>
      <c r="C145" s="129">
        <v>24.227083333333336</v>
      </c>
      <c r="D145" s="105">
        <v>3445.7291666666665</v>
      </c>
    </row>
    <row r="146" spans="1:4" s="1" customFormat="1" x14ac:dyDescent="0.25">
      <c r="A146" s="10">
        <v>42510</v>
      </c>
      <c r="B146" s="56">
        <v>13.677083333333334</v>
      </c>
      <c r="C146" s="129">
        <v>20.076041666666665</v>
      </c>
      <c r="D146" s="105">
        <v>3636.0416666666665</v>
      </c>
    </row>
    <row r="147" spans="1:4" s="1" customFormat="1" x14ac:dyDescent="0.25">
      <c r="A147" s="10">
        <v>42511</v>
      </c>
      <c r="B147" s="56">
        <v>10.958333333333334</v>
      </c>
      <c r="C147" s="129">
        <v>19.439583333333328</v>
      </c>
      <c r="D147" s="105">
        <v>3862.5</v>
      </c>
    </row>
    <row r="148" spans="1:4" s="1" customFormat="1" x14ac:dyDescent="0.25">
      <c r="A148" s="10">
        <v>42512</v>
      </c>
      <c r="B148" s="56">
        <v>9.9593750000000068</v>
      </c>
      <c r="C148" s="129">
        <v>20.520833333333325</v>
      </c>
      <c r="D148" s="105">
        <v>3993.0208333333335</v>
      </c>
    </row>
    <row r="149" spans="1:4" s="1" customFormat="1" x14ac:dyDescent="0.25">
      <c r="A149" s="10">
        <v>42513</v>
      </c>
      <c r="B149" s="56">
        <v>9.8874999999999975</v>
      </c>
      <c r="C149" s="129">
        <v>20.955208333333335</v>
      </c>
      <c r="D149" s="105">
        <v>4061.3541666666665</v>
      </c>
    </row>
    <row r="150" spans="1:4" s="1" customFormat="1" x14ac:dyDescent="0.25">
      <c r="A150" s="10">
        <v>42514</v>
      </c>
      <c r="B150" s="56">
        <v>10.75</v>
      </c>
      <c r="C150" s="129">
        <v>21.602083333333329</v>
      </c>
      <c r="D150" s="105">
        <v>4033.4375</v>
      </c>
    </row>
    <row r="151" spans="1:4" s="1" customFormat="1" x14ac:dyDescent="0.25">
      <c r="A151" s="10">
        <v>42515</v>
      </c>
      <c r="B151" s="56">
        <v>15.802083333333334</v>
      </c>
      <c r="C151" s="129">
        <v>21.642708333333331</v>
      </c>
      <c r="D151" s="105">
        <v>3291.4583333333335</v>
      </c>
    </row>
    <row r="152" spans="1:4" s="1" customFormat="1" x14ac:dyDescent="0.25">
      <c r="A152" s="10">
        <v>42516</v>
      </c>
      <c r="B152" s="56">
        <v>17.34375</v>
      </c>
      <c r="C152" s="129">
        <v>22.705208333333331</v>
      </c>
      <c r="D152" s="105">
        <v>3018.0208333333335</v>
      </c>
    </row>
    <row r="153" spans="1:4" s="1" customFormat="1" x14ac:dyDescent="0.25">
      <c r="A153" s="10">
        <v>42517</v>
      </c>
      <c r="B153" s="56">
        <v>35.5625</v>
      </c>
      <c r="C153" s="129">
        <v>23.63333333333334</v>
      </c>
      <c r="D153" s="105">
        <v>2107.3958333333335</v>
      </c>
    </row>
    <row r="154" spans="1:4" s="1" customFormat="1" x14ac:dyDescent="0.25">
      <c r="A154" s="10">
        <v>42518</v>
      </c>
      <c r="B154" s="56">
        <v>40.864583333333336</v>
      </c>
      <c r="C154" s="129">
        <v>23.785416666666674</v>
      </c>
      <c r="D154" s="105">
        <v>2128.125</v>
      </c>
    </row>
    <row r="155" spans="1:4" s="1" customFormat="1" x14ac:dyDescent="0.25">
      <c r="A155" s="10">
        <v>42519</v>
      </c>
      <c r="B155" s="56">
        <v>37.46875</v>
      </c>
      <c r="C155" s="129">
        <v>24.771875000000005</v>
      </c>
      <c r="D155" s="105">
        <v>2115.7291666666665</v>
      </c>
    </row>
    <row r="156" spans="1:4" s="1" customFormat="1" x14ac:dyDescent="0.25">
      <c r="A156" s="10">
        <v>42520</v>
      </c>
      <c r="B156" s="56">
        <v>34.520833333333336</v>
      </c>
      <c r="C156" s="129">
        <v>25.534374999999986</v>
      </c>
      <c r="D156" s="105">
        <v>2132.9166666666665</v>
      </c>
    </row>
    <row r="157" spans="1:4" s="1" customFormat="1" x14ac:dyDescent="0.25">
      <c r="A157" s="10">
        <v>42521</v>
      </c>
      <c r="B157" s="56">
        <v>31.25</v>
      </c>
      <c r="C157" s="129">
        <v>26.331250000000008</v>
      </c>
      <c r="D157" s="105">
        <v>2181.5625</v>
      </c>
    </row>
    <row r="158" spans="1:4" s="1" customFormat="1" x14ac:dyDescent="0.25">
      <c r="A158" s="10">
        <v>42522</v>
      </c>
      <c r="B158" s="56">
        <v>31.125</v>
      </c>
      <c r="C158" s="129">
        <v>27.376041666666676</v>
      </c>
      <c r="D158" s="105">
        <v>2118.0208333333335</v>
      </c>
    </row>
    <row r="159" spans="1:4" s="1" customFormat="1" x14ac:dyDescent="0.25">
      <c r="A159" s="10">
        <v>42523</v>
      </c>
      <c r="B159" s="56">
        <v>25.875</v>
      </c>
      <c r="C159" s="129">
        <v>27.221874999999983</v>
      </c>
      <c r="D159" s="105">
        <v>2220.3125</v>
      </c>
    </row>
    <row r="160" spans="1:4" s="1" customFormat="1" x14ac:dyDescent="0.25">
      <c r="A160" s="10">
        <v>42524</v>
      </c>
      <c r="B160" s="56">
        <v>22.114583333333332</v>
      </c>
      <c r="C160" s="129">
        <v>26.580208333333335</v>
      </c>
      <c r="D160" s="105">
        <v>2388.4375</v>
      </c>
    </row>
    <row r="161" spans="1:4" s="1" customFormat="1" x14ac:dyDescent="0.25">
      <c r="A161" s="10">
        <v>42525</v>
      </c>
      <c r="B161" s="56">
        <v>18.53125</v>
      </c>
      <c r="C161" s="129">
        <v>26.259374999999991</v>
      </c>
      <c r="D161" s="105">
        <v>2677.6041666666665</v>
      </c>
    </row>
    <row r="162" spans="1:4" s="1" customFormat="1" x14ac:dyDescent="0.25">
      <c r="A162" s="10">
        <v>42526</v>
      </c>
      <c r="B162" s="56">
        <v>18.46875</v>
      </c>
      <c r="C162" s="129">
        <v>26.396875000000005</v>
      </c>
      <c r="D162" s="105">
        <v>2523.125</v>
      </c>
    </row>
    <row r="163" spans="1:4" s="1" customFormat="1" x14ac:dyDescent="0.25">
      <c r="A163" s="10">
        <v>42527</v>
      </c>
      <c r="B163" s="56">
        <v>19.59375</v>
      </c>
      <c r="C163" s="129">
        <v>26.82708333333332</v>
      </c>
      <c r="D163" s="105">
        <v>2550.8333333333335</v>
      </c>
    </row>
    <row r="164" spans="1:4" s="1" customFormat="1" x14ac:dyDescent="0.25">
      <c r="A164" s="10">
        <v>42528</v>
      </c>
      <c r="B164" s="56">
        <v>20.927083333333332</v>
      </c>
      <c r="C164" s="129">
        <v>27.255208333333332</v>
      </c>
      <c r="D164" s="105">
        <v>2494.2708333333335</v>
      </c>
    </row>
    <row r="165" spans="1:4" s="1" customFormat="1" x14ac:dyDescent="0.25">
      <c r="A165" s="10">
        <v>42529</v>
      </c>
      <c r="B165" s="56">
        <v>21.90625</v>
      </c>
      <c r="C165" s="129">
        <v>25.782291666666666</v>
      </c>
      <c r="D165" s="105">
        <v>2547.2916666666665</v>
      </c>
    </row>
    <row r="166" spans="1:4" s="1" customFormat="1" x14ac:dyDescent="0.25">
      <c r="A166" s="10">
        <v>42530</v>
      </c>
      <c r="B166" s="56">
        <v>21.84375</v>
      </c>
      <c r="C166" s="129">
        <v>25.001041666666666</v>
      </c>
      <c r="D166" s="105">
        <v>2442.0833333333335</v>
      </c>
    </row>
    <row r="167" spans="1:4" s="1" customFormat="1" x14ac:dyDescent="0.25">
      <c r="A167" s="10">
        <v>42531</v>
      </c>
      <c r="B167" s="56">
        <v>21.71875</v>
      </c>
      <c r="C167" s="129">
        <v>24.914583333333336</v>
      </c>
      <c r="D167" s="105">
        <v>2409.5833333333335</v>
      </c>
    </row>
    <row r="168" spans="1:4" s="1" customFormat="1" x14ac:dyDescent="0.25">
      <c r="A168" s="10">
        <v>42532</v>
      </c>
      <c r="B168" s="56">
        <v>20.416666666666668</v>
      </c>
      <c r="C168" s="129">
        <v>22.753124999999997</v>
      </c>
      <c r="D168" s="105">
        <v>2428.5416666666665</v>
      </c>
    </row>
    <row r="169" spans="1:4" s="1" customFormat="1" x14ac:dyDescent="0.25">
      <c r="A169" s="10">
        <v>42533</v>
      </c>
      <c r="B169" s="56">
        <v>16.333333333333332</v>
      </c>
      <c r="C169" s="129">
        <v>23.668749999999992</v>
      </c>
      <c r="D169" s="105">
        <v>2678.0208333333335</v>
      </c>
    </row>
    <row r="170" spans="1:4" s="1" customFormat="1" x14ac:dyDescent="0.25">
      <c r="A170" s="10">
        <v>42534</v>
      </c>
      <c r="B170" s="56">
        <v>15.96875</v>
      </c>
      <c r="C170" s="129">
        <v>25.030208333333334</v>
      </c>
      <c r="D170" s="105">
        <v>2943.2291666666665</v>
      </c>
    </row>
    <row r="171" spans="1:4" s="1" customFormat="1" x14ac:dyDescent="0.25">
      <c r="A171" s="10">
        <v>42535</v>
      </c>
      <c r="B171" s="56">
        <v>22.708333333333332</v>
      </c>
      <c r="C171" s="129">
        <v>24.367708333333336</v>
      </c>
      <c r="D171" s="105">
        <v>2605.4166666666665</v>
      </c>
    </row>
    <row r="172" spans="1:4" s="1" customFormat="1" x14ac:dyDescent="0.25">
      <c r="A172" s="10">
        <v>42536</v>
      </c>
      <c r="B172" s="56">
        <v>20.177083333333332</v>
      </c>
      <c r="C172" s="129">
        <v>22.644791666666663</v>
      </c>
      <c r="D172" s="105">
        <v>2844.7916666666665</v>
      </c>
    </row>
    <row r="173" spans="1:4" s="1" customFormat="1" x14ac:dyDescent="0.25">
      <c r="A173" s="10">
        <v>42537</v>
      </c>
      <c r="B173" s="56">
        <v>21.354166666666668</v>
      </c>
      <c r="C173" s="129">
        <v>22.756250000000005</v>
      </c>
      <c r="D173" s="105">
        <v>2665.7291666666665</v>
      </c>
    </row>
    <row r="174" spans="1:4" s="1" customFormat="1" x14ac:dyDescent="0.25">
      <c r="A174" s="10">
        <v>42538</v>
      </c>
      <c r="B174" s="56">
        <v>17.291666666666668</v>
      </c>
      <c r="C174" s="129">
        <v>24.415625000000006</v>
      </c>
      <c r="D174" s="105">
        <v>2761.0416666666665</v>
      </c>
    </row>
    <row r="175" spans="1:4" s="1" customFormat="1" x14ac:dyDescent="0.25">
      <c r="A175" s="10">
        <v>42539</v>
      </c>
      <c r="B175" s="56">
        <v>15.864583333333334</v>
      </c>
      <c r="C175" s="129">
        <v>24.209374999999998</v>
      </c>
      <c r="D175" s="105">
        <v>2907.9166666666665</v>
      </c>
    </row>
    <row r="176" spans="1:4" s="1" customFormat="1" x14ac:dyDescent="0.25">
      <c r="A176" s="10">
        <v>42540</v>
      </c>
      <c r="B176" s="56">
        <v>23.010416666666668</v>
      </c>
      <c r="C176" s="129">
        <v>24.514583333333345</v>
      </c>
      <c r="D176" s="105">
        <v>2340.8333333333335</v>
      </c>
    </row>
    <row r="177" spans="1:4" s="1" customFormat="1" x14ac:dyDescent="0.25">
      <c r="A177" s="10">
        <v>42541</v>
      </c>
      <c r="B177" s="56">
        <v>23.510416666666668</v>
      </c>
      <c r="C177" s="129">
        <v>24.875</v>
      </c>
      <c r="D177" s="105">
        <v>2169.5833333333335</v>
      </c>
    </row>
    <row r="178" spans="1:4" s="1" customFormat="1" x14ac:dyDescent="0.25">
      <c r="A178" s="10">
        <v>42542</v>
      </c>
      <c r="B178" s="56">
        <v>19.416666666666668</v>
      </c>
      <c r="C178" s="129">
        <v>25.227083333333344</v>
      </c>
      <c r="D178" s="105">
        <v>2373.0208333333335</v>
      </c>
    </row>
    <row r="179" spans="1:4" s="1" customFormat="1" x14ac:dyDescent="0.25">
      <c r="A179" s="10">
        <v>42543</v>
      </c>
      <c r="B179" s="56">
        <v>25.614583333333332</v>
      </c>
      <c r="C179" s="129">
        <v>25.898958333333329</v>
      </c>
      <c r="D179" s="105">
        <v>2135.1041666666665</v>
      </c>
    </row>
    <row r="180" spans="1:4" s="1" customFormat="1" x14ac:dyDescent="0.25">
      <c r="A180" s="10">
        <v>42544</v>
      </c>
      <c r="B180" s="56">
        <v>25.458333333333332</v>
      </c>
      <c r="C180" s="129">
        <v>25.595833333333335</v>
      </c>
      <c r="D180" s="105">
        <v>2114.8958333333335</v>
      </c>
    </row>
    <row r="181" spans="1:4" s="1" customFormat="1" x14ac:dyDescent="0.25">
      <c r="A181" s="10">
        <v>42545</v>
      </c>
      <c r="B181" s="56">
        <v>27.229166666666668</v>
      </c>
      <c r="C181" s="129">
        <v>25.387500000000003</v>
      </c>
      <c r="D181" s="105">
        <v>2185.4166666666665</v>
      </c>
    </row>
    <row r="182" spans="1:4" s="1" customFormat="1" x14ac:dyDescent="0.25">
      <c r="A182" s="10">
        <v>42546</v>
      </c>
      <c r="B182" s="56">
        <v>27.239583333333332</v>
      </c>
      <c r="C182" s="129">
        <v>25.346875000000011</v>
      </c>
      <c r="D182" s="105">
        <v>2067.7083333333335</v>
      </c>
    </row>
    <row r="183" spans="1:4" s="1" customFormat="1" x14ac:dyDescent="0.25">
      <c r="A183" s="10">
        <v>42547</v>
      </c>
      <c r="B183" s="56">
        <v>21.385416666666668</v>
      </c>
      <c r="C183" s="129">
        <v>26.277083333333326</v>
      </c>
      <c r="D183" s="105">
        <v>2269.5833333333335</v>
      </c>
    </row>
    <row r="184" spans="1:4" s="1" customFormat="1" x14ac:dyDescent="0.25">
      <c r="A184" s="10">
        <v>42548</v>
      </c>
      <c r="B184" s="56">
        <v>10.252083333333342</v>
      </c>
      <c r="C184" s="129">
        <v>26.457291666666659</v>
      </c>
      <c r="D184" s="105">
        <v>3050.5208333333335</v>
      </c>
    </row>
    <row r="185" spans="1:4" s="1" customFormat="1" x14ac:dyDescent="0.25">
      <c r="A185" s="10">
        <v>42549</v>
      </c>
      <c r="B185" s="56">
        <v>8.1979166666666607</v>
      </c>
      <c r="C185" s="129">
        <v>27.154166666666669</v>
      </c>
      <c r="D185" s="105">
        <v>3524.0625</v>
      </c>
    </row>
    <row r="186" spans="1:4" s="1" customFormat="1" x14ac:dyDescent="0.25">
      <c r="A186" s="10">
        <v>42550</v>
      </c>
      <c r="B186" s="56">
        <v>8.8479166666666629</v>
      </c>
      <c r="C186" s="129">
        <v>27.212500000000002</v>
      </c>
      <c r="D186" s="105">
        <v>3446.875</v>
      </c>
    </row>
    <row r="187" spans="1:4" s="1" customFormat="1" x14ac:dyDescent="0.25">
      <c r="A187" s="10">
        <v>42551</v>
      </c>
      <c r="B187" s="56">
        <v>6.9656249999999957</v>
      </c>
      <c r="C187" s="129">
        <v>26.62765957446808</v>
      </c>
      <c r="D187" s="105">
        <v>3647.3684210526317</v>
      </c>
    </row>
    <row r="188" spans="1:4" s="1" customFormat="1" x14ac:dyDescent="0.25">
      <c r="A188" s="10">
        <v>42552</v>
      </c>
      <c r="B188" s="56">
        <v>6.0520833333333401</v>
      </c>
      <c r="C188" s="129">
        <v>27.481250000000003</v>
      </c>
      <c r="D188" s="105">
        <v>3857.9166666666665</v>
      </c>
    </row>
    <row r="189" spans="1:4" s="1" customFormat="1" x14ac:dyDescent="0.25">
      <c r="A189" s="10">
        <v>42553</v>
      </c>
      <c r="B189" s="56">
        <v>5.5999999999999952</v>
      </c>
      <c r="C189" s="129">
        <v>27.314583333333342</v>
      </c>
      <c r="D189" s="105">
        <v>4079.0625</v>
      </c>
    </row>
    <row r="190" spans="1:4" s="1" customFormat="1" x14ac:dyDescent="0.25">
      <c r="A190" s="10">
        <v>42554</v>
      </c>
      <c r="B190" s="56">
        <v>5.9541666666666728</v>
      </c>
      <c r="C190" s="129">
        <v>26.790624999999995</v>
      </c>
      <c r="D190" s="105">
        <v>4020.8333333333335</v>
      </c>
    </row>
    <row r="191" spans="1:4" s="1" customFormat="1" x14ac:dyDescent="0.25">
      <c r="A191" s="10">
        <v>42555</v>
      </c>
      <c r="B191" s="56">
        <v>5.7312499999999931</v>
      </c>
      <c r="C191" s="129">
        <v>26.356249999999999</v>
      </c>
      <c r="D191" s="105">
        <v>3923.3333333333335</v>
      </c>
    </row>
    <row r="192" spans="1:4" s="1" customFormat="1" x14ac:dyDescent="0.25">
      <c r="A192" s="10">
        <v>42556</v>
      </c>
      <c r="B192" s="56">
        <v>5.7937499999999984</v>
      </c>
      <c r="C192" s="129">
        <v>26.383333333333326</v>
      </c>
      <c r="D192" s="105">
        <v>3756.1458333333335</v>
      </c>
    </row>
    <row r="193" spans="1:4" s="1" customFormat="1" x14ac:dyDescent="0.25">
      <c r="A193" s="10">
        <v>42557</v>
      </c>
      <c r="B193" s="56">
        <v>11.701041666666669</v>
      </c>
      <c r="C193" s="129">
        <v>26.401041666666668</v>
      </c>
      <c r="D193" s="105">
        <v>2806.1458333333335</v>
      </c>
    </row>
    <row r="194" spans="1:4" s="1" customFormat="1" x14ac:dyDescent="0.25">
      <c r="A194" s="10">
        <v>42558</v>
      </c>
      <c r="B194" s="56">
        <v>11.501041666666666</v>
      </c>
      <c r="C194" s="129">
        <v>25.923958333333331</v>
      </c>
      <c r="D194" s="105">
        <v>2332.5</v>
      </c>
    </row>
    <row r="195" spans="1:4" s="1" customFormat="1" x14ac:dyDescent="0.25">
      <c r="A195" s="10">
        <v>42559</v>
      </c>
      <c r="B195" s="56">
        <v>10.294791666666677</v>
      </c>
      <c r="C195" s="129">
        <v>25.926041666666666</v>
      </c>
      <c r="D195" s="105">
        <v>2325.625</v>
      </c>
    </row>
    <row r="196" spans="1:4" s="1" customFormat="1" x14ac:dyDescent="0.25">
      <c r="A196" s="10">
        <v>42560</v>
      </c>
      <c r="B196" s="56">
        <v>6.3270833333333378</v>
      </c>
      <c r="C196" s="129">
        <v>25.708333333333332</v>
      </c>
      <c r="D196" s="105">
        <v>2910.9375</v>
      </c>
    </row>
    <row r="197" spans="1:4" s="1" customFormat="1" x14ac:dyDescent="0.25">
      <c r="A197" s="10">
        <v>42561</v>
      </c>
      <c r="B197" s="56">
        <v>5.1468750000000041</v>
      </c>
      <c r="C197" s="129">
        <v>23.790625000000002</v>
      </c>
      <c r="D197" s="105">
        <v>3270.1041666666665</v>
      </c>
    </row>
    <row r="198" spans="1:4" s="1" customFormat="1" x14ac:dyDescent="0.25">
      <c r="A198" s="10">
        <v>42562</v>
      </c>
      <c r="B198" s="56">
        <v>5.4260416666666691</v>
      </c>
      <c r="C198" s="129">
        <v>24.089583333333334</v>
      </c>
      <c r="D198" s="105">
        <v>3273.3333333333335</v>
      </c>
    </row>
    <row r="199" spans="1:4" s="1" customFormat="1" x14ac:dyDescent="0.25">
      <c r="A199" s="10">
        <v>42563</v>
      </c>
      <c r="B199" s="56">
        <v>5.5364583333333259</v>
      </c>
      <c r="C199" s="129">
        <v>25.061458333333338</v>
      </c>
      <c r="D199" s="105">
        <v>3461.9791666666665</v>
      </c>
    </row>
    <row r="200" spans="1:4" s="1" customFormat="1" x14ac:dyDescent="0.25">
      <c r="A200" s="10">
        <v>42564</v>
      </c>
      <c r="B200" s="56">
        <v>8.1458333333333339</v>
      </c>
      <c r="C200" s="129">
        <v>25.332291666666663</v>
      </c>
      <c r="D200" s="105">
        <v>3840.3125</v>
      </c>
    </row>
    <row r="201" spans="1:4" s="1" customFormat="1" x14ac:dyDescent="0.25">
      <c r="A201" s="10">
        <v>42565</v>
      </c>
      <c r="B201" s="56">
        <v>11.61875</v>
      </c>
      <c r="C201" s="129">
        <v>26.770833333333329</v>
      </c>
      <c r="D201" s="105">
        <v>3324.375</v>
      </c>
    </row>
    <row r="202" spans="1:4" s="1" customFormat="1" x14ac:dyDescent="0.25">
      <c r="A202" s="10">
        <v>42566</v>
      </c>
      <c r="B202" s="56">
        <v>9.1989583333333336</v>
      </c>
      <c r="C202" s="129">
        <v>26.946875000000002</v>
      </c>
      <c r="D202" s="105">
        <v>3632.6041666666665</v>
      </c>
    </row>
    <row r="203" spans="1:4" s="1" customFormat="1" x14ac:dyDescent="0.25">
      <c r="A203" s="10">
        <v>42567</v>
      </c>
      <c r="B203" s="56">
        <v>9.1958333333333329</v>
      </c>
      <c r="C203" s="129">
        <v>26.538541666666671</v>
      </c>
      <c r="D203" s="105">
        <v>4024.375</v>
      </c>
    </row>
    <row r="204" spans="1:4" s="1" customFormat="1" x14ac:dyDescent="0.25">
      <c r="A204" s="10">
        <v>42568</v>
      </c>
      <c r="B204" s="56">
        <v>11.510416666666666</v>
      </c>
      <c r="C204" s="129">
        <v>25.932291666666661</v>
      </c>
      <c r="D204" s="105">
        <v>4116.458333333333</v>
      </c>
    </row>
    <row r="205" spans="1:4" s="1" customFormat="1" x14ac:dyDescent="0.25">
      <c r="A205" s="10">
        <v>42569</v>
      </c>
      <c r="B205" s="56">
        <v>14.145833333333334</v>
      </c>
      <c r="C205" s="129">
        <v>25.164583333333329</v>
      </c>
      <c r="D205" s="105">
        <v>3375.9375</v>
      </c>
    </row>
    <row r="206" spans="1:4" s="1" customFormat="1" x14ac:dyDescent="0.25">
      <c r="A206" s="10">
        <v>42570</v>
      </c>
      <c r="B206" s="56">
        <v>15.447916666666666</v>
      </c>
      <c r="C206" s="129">
        <v>24.813541666666666</v>
      </c>
      <c r="D206" s="105">
        <v>3110.4166666666665</v>
      </c>
    </row>
    <row r="207" spans="1:4" s="1" customFormat="1" x14ac:dyDescent="0.25">
      <c r="A207" s="10">
        <v>42571</v>
      </c>
      <c r="B207" s="56">
        <v>15.729166666666666</v>
      </c>
      <c r="C207" s="129">
        <v>24.967708333333334</v>
      </c>
      <c r="D207" s="105">
        <v>3301.3541666666665</v>
      </c>
    </row>
    <row r="208" spans="1:4" s="1" customFormat="1" x14ac:dyDescent="0.25">
      <c r="A208" s="10">
        <v>42572</v>
      </c>
      <c r="B208" s="56">
        <v>16</v>
      </c>
      <c r="C208" s="129">
        <v>25.211458333333329</v>
      </c>
      <c r="D208" s="105">
        <v>3524.5833333333335</v>
      </c>
    </row>
    <row r="209" spans="1:4" s="1" customFormat="1" x14ac:dyDescent="0.25">
      <c r="A209" s="10">
        <v>42573</v>
      </c>
      <c r="B209" s="56">
        <v>16.729166666666668</v>
      </c>
      <c r="C209" s="129">
        <v>24.531250000000004</v>
      </c>
      <c r="D209" s="105">
        <v>3172.9166666666665</v>
      </c>
    </row>
    <row r="210" spans="1:4" s="1" customFormat="1" x14ac:dyDescent="0.25">
      <c r="A210" s="10">
        <v>42574</v>
      </c>
      <c r="B210" s="56">
        <v>18.645833333333332</v>
      </c>
      <c r="C210" s="129">
        <v>25.196874999999995</v>
      </c>
      <c r="D210" s="105">
        <v>2638.9583333333335</v>
      </c>
    </row>
    <row r="211" spans="1:4" s="1" customFormat="1" x14ac:dyDescent="0.25">
      <c r="A211" s="10">
        <v>42575</v>
      </c>
      <c r="B211" s="56">
        <v>15.931250000000007</v>
      </c>
      <c r="C211" s="129">
        <v>26.572916666666668</v>
      </c>
      <c r="D211" s="105">
        <v>2574.7916666666665</v>
      </c>
    </row>
    <row r="212" spans="1:4" s="1" customFormat="1" x14ac:dyDescent="0.25">
      <c r="A212" s="10">
        <v>42576</v>
      </c>
      <c r="B212" s="56">
        <v>6.9208333333333387</v>
      </c>
      <c r="C212" s="129">
        <v>27.163541666666664</v>
      </c>
      <c r="D212" s="105">
        <v>2746.4583333333335</v>
      </c>
    </row>
    <row r="213" spans="1:4" s="1" customFormat="1" x14ac:dyDescent="0.25">
      <c r="A213" s="10">
        <v>42577</v>
      </c>
      <c r="B213" s="56">
        <v>7.3760416666666559</v>
      </c>
      <c r="C213" s="129">
        <v>27.338541666666668</v>
      </c>
      <c r="D213" s="105">
        <v>2518.6458333333335</v>
      </c>
    </row>
    <row r="214" spans="1:4" s="1" customFormat="1" x14ac:dyDescent="0.25">
      <c r="A214" s="10">
        <v>42578</v>
      </c>
      <c r="B214" s="56">
        <v>5.0312500000000027</v>
      </c>
      <c r="C214" s="129">
        <v>27.542708333333326</v>
      </c>
      <c r="D214" s="105">
        <v>2500.8333333333335</v>
      </c>
    </row>
    <row r="215" spans="1:4" s="1" customFormat="1" x14ac:dyDescent="0.25">
      <c r="A215" s="10">
        <v>42579</v>
      </c>
      <c r="B215" s="56">
        <v>4.8677083333333373</v>
      </c>
      <c r="C215" s="129">
        <v>27.940625000000008</v>
      </c>
      <c r="D215" s="105">
        <v>2415.1041666666665</v>
      </c>
    </row>
    <row r="216" spans="1:4" s="1" customFormat="1" x14ac:dyDescent="0.25">
      <c r="A216" s="10">
        <v>42580</v>
      </c>
      <c r="B216" s="56">
        <v>6.3020833333333321</v>
      </c>
      <c r="C216" s="129">
        <v>28.023958333333336</v>
      </c>
      <c r="D216" s="105">
        <v>2003.9583333333333</v>
      </c>
    </row>
    <row r="217" spans="1:4" s="1" customFormat="1" x14ac:dyDescent="0.25">
      <c r="A217" s="10">
        <v>42581</v>
      </c>
      <c r="B217" s="56">
        <v>5.2104166666666707</v>
      </c>
      <c r="C217" s="129">
        <v>27.989583333333339</v>
      </c>
      <c r="D217" s="105">
        <v>2172.0833333333335</v>
      </c>
    </row>
    <row r="218" spans="1:4" s="1" customFormat="1" x14ac:dyDescent="0.25">
      <c r="A218" s="10">
        <v>42582</v>
      </c>
      <c r="B218" s="56">
        <v>4.8510416666666716</v>
      </c>
      <c r="C218" s="129">
        <v>27.043749999999999</v>
      </c>
      <c r="D218" s="105">
        <v>2283.8541666666665</v>
      </c>
    </row>
    <row r="219" spans="1:4" s="1" customFormat="1" x14ac:dyDescent="0.25">
      <c r="A219" s="10">
        <v>42583</v>
      </c>
      <c r="B219" s="56">
        <v>4.9833333333333352</v>
      </c>
      <c r="C219" s="129">
        <v>26.306249999999991</v>
      </c>
      <c r="D219" s="105">
        <v>2177.0833333333335</v>
      </c>
    </row>
    <row r="220" spans="1:4" s="1" customFormat="1" x14ac:dyDescent="0.25">
      <c r="A220" s="10">
        <v>42584</v>
      </c>
      <c r="B220" s="56">
        <v>5.1468750000000041</v>
      </c>
      <c r="C220" s="129">
        <v>26.177083333333332</v>
      </c>
      <c r="D220" s="105">
        <v>2171.1458333333335</v>
      </c>
    </row>
    <row r="221" spans="1:4" s="1" customFormat="1" x14ac:dyDescent="0.25">
      <c r="A221" s="10">
        <v>42585</v>
      </c>
      <c r="B221" s="56">
        <v>5.0041666666666726</v>
      </c>
      <c r="C221" s="129">
        <v>26.618750000000002</v>
      </c>
      <c r="D221" s="105">
        <v>2154.8958333333335</v>
      </c>
    </row>
    <row r="222" spans="1:4" s="1" customFormat="1" x14ac:dyDescent="0.25">
      <c r="A222" s="10">
        <v>42586</v>
      </c>
      <c r="B222" s="56">
        <v>4.9979166666666712</v>
      </c>
      <c r="C222" s="129">
        <v>25.716666666666669</v>
      </c>
      <c r="D222" s="105">
        <v>2332.3958333333335</v>
      </c>
    </row>
    <row r="223" spans="1:4" s="1" customFormat="1" x14ac:dyDescent="0.25">
      <c r="A223" s="10">
        <v>42587</v>
      </c>
      <c r="B223" s="56">
        <v>5.1093750000000036</v>
      </c>
      <c r="C223" s="129">
        <v>24.988541666666659</v>
      </c>
      <c r="D223" s="105">
        <v>2837.1875</v>
      </c>
    </row>
    <row r="224" spans="1:4" s="1" customFormat="1" x14ac:dyDescent="0.25">
      <c r="A224" s="10">
        <v>42588</v>
      </c>
      <c r="B224" s="56">
        <v>6.3020833333333357</v>
      </c>
      <c r="C224" s="129">
        <v>25.589583333333334</v>
      </c>
      <c r="D224" s="105">
        <v>3274.1666666666665</v>
      </c>
    </row>
    <row r="225" spans="1:4" s="1" customFormat="1" x14ac:dyDescent="0.25">
      <c r="A225" s="10">
        <v>42589</v>
      </c>
      <c r="B225" s="56">
        <v>7.4552083333333314</v>
      </c>
      <c r="C225" s="129">
        <v>25.032291666666669</v>
      </c>
      <c r="D225" s="105">
        <v>3584.1666666666665</v>
      </c>
    </row>
    <row r="226" spans="1:4" s="1" customFormat="1" x14ac:dyDescent="0.25">
      <c r="A226" s="10">
        <v>42590</v>
      </c>
      <c r="B226" s="56">
        <v>7.8895833333333298</v>
      </c>
      <c r="C226" s="129">
        <v>25.064583333333335</v>
      </c>
      <c r="D226" s="105">
        <v>3786.3541666666665</v>
      </c>
    </row>
    <row r="227" spans="1:4" s="1" customFormat="1" x14ac:dyDescent="0.25">
      <c r="A227" s="10">
        <v>42591</v>
      </c>
      <c r="B227" s="56">
        <v>8.7645833333333272</v>
      </c>
      <c r="C227" s="129">
        <v>25.090625000000006</v>
      </c>
      <c r="D227" s="105">
        <v>3197.9166666666665</v>
      </c>
    </row>
    <row r="228" spans="1:4" s="1" customFormat="1" x14ac:dyDescent="0.25">
      <c r="A228" s="10">
        <v>42592</v>
      </c>
      <c r="B228" s="56">
        <v>12.004166666666668</v>
      </c>
      <c r="C228" s="129">
        <v>26.329166666666655</v>
      </c>
      <c r="D228" s="105">
        <v>1486.1458333333333</v>
      </c>
    </row>
    <row r="229" spans="1:4" s="1" customFormat="1" x14ac:dyDescent="0.25">
      <c r="A229" s="10">
        <v>42593</v>
      </c>
      <c r="B229" s="56">
        <v>8.5229166666666689</v>
      </c>
      <c r="C229" s="129">
        <v>26.042708333333337</v>
      </c>
      <c r="D229" s="105">
        <v>2500.1041666666665</v>
      </c>
    </row>
    <row r="230" spans="1:4" s="1" customFormat="1" x14ac:dyDescent="0.25">
      <c r="A230" s="10">
        <v>42594</v>
      </c>
      <c r="B230" s="56">
        <v>7.3333333333333277</v>
      </c>
      <c r="C230" s="129">
        <v>26.080208333333331</v>
      </c>
      <c r="D230" s="105">
        <v>3014.1666666666665</v>
      </c>
    </row>
    <row r="231" spans="1:4" s="1" customFormat="1" x14ac:dyDescent="0.25">
      <c r="A231" s="10">
        <v>42595</v>
      </c>
      <c r="B231" s="56">
        <v>7.6312500000000085</v>
      </c>
      <c r="C231" s="129">
        <v>26.080208333333335</v>
      </c>
      <c r="D231" s="105">
        <v>3015.8333333333335</v>
      </c>
    </row>
    <row r="232" spans="1:4" s="1" customFormat="1" x14ac:dyDescent="0.25">
      <c r="A232" s="10">
        <v>42596</v>
      </c>
      <c r="B232" s="56">
        <v>7.7312500000000064</v>
      </c>
      <c r="C232" s="129">
        <v>26.386458333333334</v>
      </c>
      <c r="D232" s="105">
        <v>3362.7083333333335</v>
      </c>
    </row>
    <row r="233" spans="1:4" s="1" customFormat="1" x14ac:dyDescent="0.25">
      <c r="A233" s="10">
        <v>42597</v>
      </c>
      <c r="B233" s="56">
        <v>7.7395833333333393</v>
      </c>
      <c r="C233" s="129">
        <v>26.08645833333334</v>
      </c>
      <c r="D233" s="105">
        <v>3557.6041666666665</v>
      </c>
    </row>
    <row r="234" spans="1:4" s="1" customFormat="1" x14ac:dyDescent="0.25">
      <c r="A234" s="10">
        <v>42598</v>
      </c>
      <c r="B234" s="56">
        <v>8.1749999999999883</v>
      </c>
      <c r="C234" s="129">
        <v>25.71875</v>
      </c>
      <c r="D234" s="105">
        <v>2935.625</v>
      </c>
    </row>
    <row r="235" spans="1:4" s="1" customFormat="1" x14ac:dyDescent="0.25">
      <c r="A235" s="10">
        <v>42599</v>
      </c>
      <c r="B235" s="56">
        <v>8.818749999999989</v>
      </c>
      <c r="C235" s="129">
        <v>26.497894736842099</v>
      </c>
      <c r="D235" s="105">
        <v>1822.872340425532</v>
      </c>
    </row>
    <row r="236" spans="1:4" s="1" customFormat="1" x14ac:dyDescent="0.25">
      <c r="A236" s="10">
        <v>42600</v>
      </c>
      <c r="B236" s="56">
        <v>8.6833333333333265</v>
      </c>
      <c r="C236" s="129">
        <v>26.643749999999997</v>
      </c>
      <c r="D236" s="105">
        <v>1767.5</v>
      </c>
    </row>
    <row r="237" spans="1:4" s="1" customFormat="1" x14ac:dyDescent="0.25">
      <c r="A237" s="10">
        <v>42601</v>
      </c>
      <c r="B237" s="56">
        <v>8.1302083333333321</v>
      </c>
      <c r="C237" s="129">
        <v>25.724999999999998</v>
      </c>
      <c r="D237" s="105">
        <v>2162.1875</v>
      </c>
    </row>
    <row r="238" spans="1:4" s="1" customFormat="1" x14ac:dyDescent="0.25">
      <c r="A238" s="10">
        <v>42602</v>
      </c>
      <c r="B238" s="56">
        <v>10.253191489361702</v>
      </c>
      <c r="C238" s="129">
        <v>26.084042553191491</v>
      </c>
      <c r="D238" s="105">
        <v>1617.9787234042553</v>
      </c>
    </row>
    <row r="239" spans="1:4" s="1" customFormat="1" x14ac:dyDescent="0.25">
      <c r="A239" s="10">
        <v>42603</v>
      </c>
      <c r="B239" s="56">
        <v>9.1177083333333364</v>
      </c>
      <c r="C239" s="129">
        <v>25.632291666666664</v>
      </c>
      <c r="D239" s="105">
        <v>1338.5416666666667</v>
      </c>
    </row>
    <row r="240" spans="1:4" s="1" customFormat="1" x14ac:dyDescent="0.25">
      <c r="A240" s="10">
        <v>42604</v>
      </c>
      <c r="B240" s="56">
        <v>8.2687499999999918</v>
      </c>
      <c r="C240" s="129">
        <v>24.907291666666666</v>
      </c>
      <c r="D240" s="105">
        <v>1432.1875</v>
      </c>
    </row>
    <row r="241" spans="1:4" s="1" customFormat="1" x14ac:dyDescent="0.25">
      <c r="A241" s="10">
        <v>42605</v>
      </c>
      <c r="B241" s="56">
        <v>8.0374999999999854</v>
      </c>
      <c r="C241" s="129">
        <v>25.123958333333338</v>
      </c>
      <c r="D241" s="105">
        <v>1464.375</v>
      </c>
    </row>
    <row r="242" spans="1:4" s="1" customFormat="1" x14ac:dyDescent="0.25">
      <c r="A242" s="10">
        <v>42606</v>
      </c>
      <c r="B242" s="56">
        <v>8.1218750000000099</v>
      </c>
      <c r="C242" s="129">
        <v>24.984374999999989</v>
      </c>
      <c r="D242" s="105">
        <v>1579.5833333333333</v>
      </c>
    </row>
    <row r="243" spans="1:4" s="1" customFormat="1" x14ac:dyDescent="0.25">
      <c r="A243" s="10">
        <v>42607</v>
      </c>
      <c r="B243" s="56">
        <v>8.2145833333333353</v>
      </c>
      <c r="C243" s="129">
        <v>24.914583333333326</v>
      </c>
      <c r="D243" s="105">
        <v>1573.9583333333333</v>
      </c>
    </row>
    <row r="244" spans="1:4" s="1" customFormat="1" x14ac:dyDescent="0.25">
      <c r="A244" s="10">
        <v>42608</v>
      </c>
      <c r="B244" s="56">
        <v>7.4374999999999893</v>
      </c>
      <c r="C244" s="129">
        <v>24.368749999999995</v>
      </c>
      <c r="D244" s="105">
        <v>2053.2291666666665</v>
      </c>
    </row>
    <row r="245" spans="1:4" s="1" customFormat="1" x14ac:dyDescent="0.25">
      <c r="A245" s="10">
        <v>42609</v>
      </c>
      <c r="B245" s="56">
        <v>7.8968749999999988</v>
      </c>
      <c r="C245" s="129">
        <v>24.109375</v>
      </c>
      <c r="D245" s="105">
        <v>1900.3125</v>
      </c>
    </row>
    <row r="246" spans="1:4" s="1" customFormat="1" x14ac:dyDescent="0.25">
      <c r="A246" s="10">
        <v>42610</v>
      </c>
      <c r="B246" s="56">
        <v>9.2031249999999982</v>
      </c>
      <c r="C246" s="129">
        <v>24.135416666666668</v>
      </c>
      <c r="D246" s="105">
        <v>1700.9375</v>
      </c>
    </row>
    <row r="247" spans="1:4" s="1" customFormat="1" x14ac:dyDescent="0.25">
      <c r="A247" s="10">
        <v>42611</v>
      </c>
      <c r="B247" s="56">
        <v>9.9375000000000018</v>
      </c>
      <c r="C247" s="129">
        <v>24.182291666666668</v>
      </c>
      <c r="D247" s="105">
        <v>1475</v>
      </c>
    </row>
    <row r="248" spans="1:4" s="1" customFormat="1" x14ac:dyDescent="0.25">
      <c r="A248" s="10">
        <v>42612</v>
      </c>
      <c r="B248" s="56">
        <v>9.5395833333333364</v>
      </c>
      <c r="C248" s="129">
        <v>24.172916666666662</v>
      </c>
      <c r="D248" s="105">
        <v>1391.6666666666667</v>
      </c>
    </row>
    <row r="249" spans="1:4" s="1" customFormat="1" x14ac:dyDescent="0.25">
      <c r="A249" s="10">
        <v>42613</v>
      </c>
      <c r="B249" s="56">
        <v>8.2083333333333339</v>
      </c>
      <c r="C249" s="129">
        <v>24.681250000000002</v>
      </c>
      <c r="D249" s="105">
        <v>1477.3958333333333</v>
      </c>
    </row>
    <row r="250" spans="1:4" s="1" customFormat="1" x14ac:dyDescent="0.25">
      <c r="A250" s="10">
        <v>42614</v>
      </c>
      <c r="B250" s="56">
        <v>6.7645833333333298</v>
      </c>
      <c r="C250" s="129">
        <v>23.828124999999996</v>
      </c>
      <c r="D250" s="105">
        <v>1608.4375</v>
      </c>
    </row>
    <row r="251" spans="1:4" s="1" customFormat="1" x14ac:dyDescent="0.25">
      <c r="A251" s="10">
        <v>42615</v>
      </c>
      <c r="B251" s="56">
        <v>9.4677083333333343</v>
      </c>
      <c r="C251" s="129">
        <v>23.878124999999997</v>
      </c>
      <c r="D251" s="105">
        <v>1638.3333333333333</v>
      </c>
    </row>
    <row r="252" spans="1:4" s="1" customFormat="1" x14ac:dyDescent="0.25">
      <c r="A252" s="10">
        <v>42616</v>
      </c>
      <c r="B252" s="56">
        <v>12.239583333333334</v>
      </c>
      <c r="C252" s="129">
        <v>23.701041666666672</v>
      </c>
      <c r="D252" s="105">
        <v>1599.4791666666667</v>
      </c>
    </row>
    <row r="253" spans="1:4" s="1" customFormat="1" x14ac:dyDescent="0.25">
      <c r="A253" s="10">
        <v>42617</v>
      </c>
      <c r="B253" s="56">
        <v>10.403124999999998</v>
      </c>
      <c r="C253" s="129">
        <v>22.165624999999995</v>
      </c>
      <c r="D253" s="105">
        <v>1520.5208333333333</v>
      </c>
    </row>
    <row r="254" spans="1:4" s="1" customFormat="1" x14ac:dyDescent="0.25">
      <c r="A254" s="10">
        <v>42618</v>
      </c>
      <c r="B254" s="56">
        <v>5.8895833333333334</v>
      </c>
      <c r="C254" s="129">
        <v>22.010416666666668</v>
      </c>
      <c r="D254" s="105">
        <v>1871.6666666666667</v>
      </c>
    </row>
    <row r="255" spans="1:4" s="1" customFormat="1" x14ac:dyDescent="0.25">
      <c r="A255" s="10">
        <v>42619</v>
      </c>
      <c r="B255" s="56">
        <v>4.5989583333333339</v>
      </c>
      <c r="C255" s="129">
        <v>22.327083333333331</v>
      </c>
      <c r="D255" s="105">
        <v>1979.375</v>
      </c>
    </row>
    <row r="256" spans="1:4" s="1" customFormat="1" x14ac:dyDescent="0.25">
      <c r="A256" s="10">
        <v>42620</v>
      </c>
      <c r="B256" s="56">
        <v>7.7895833333333284</v>
      </c>
      <c r="C256" s="129">
        <v>22.887499999999999</v>
      </c>
      <c r="D256" s="105">
        <v>1818.2291666666667</v>
      </c>
    </row>
    <row r="257" spans="1:4" s="1" customFormat="1" x14ac:dyDescent="0.25">
      <c r="A257" s="10">
        <v>42621</v>
      </c>
      <c r="B257" s="56">
        <v>10.310416666666667</v>
      </c>
      <c r="C257" s="129">
        <v>23.5625</v>
      </c>
      <c r="D257" s="105">
        <v>1714.375</v>
      </c>
    </row>
    <row r="258" spans="1:4" s="1" customFormat="1" x14ac:dyDescent="0.25">
      <c r="A258" s="10">
        <v>42622</v>
      </c>
      <c r="B258" s="56">
        <v>12.21875</v>
      </c>
      <c r="C258" s="129">
        <v>23.586458333333326</v>
      </c>
      <c r="D258" s="105">
        <v>1721.5625</v>
      </c>
    </row>
    <row r="259" spans="1:4" s="1" customFormat="1" x14ac:dyDescent="0.25">
      <c r="A259" s="10">
        <v>42623</v>
      </c>
      <c r="B259" s="56">
        <v>7.7697916666666726</v>
      </c>
      <c r="C259" s="129">
        <v>24.210416666666664</v>
      </c>
      <c r="D259" s="105">
        <v>2053.0208333333335</v>
      </c>
    </row>
    <row r="260" spans="1:4" s="1" customFormat="1" x14ac:dyDescent="0.25">
      <c r="A260" s="10">
        <v>42624</v>
      </c>
      <c r="B260" s="56">
        <v>5.4291666666666671</v>
      </c>
      <c r="C260" s="129">
        <v>24.646874999999991</v>
      </c>
      <c r="D260" s="105">
        <v>2331.25</v>
      </c>
    </row>
    <row r="261" spans="1:4" s="1" customFormat="1" x14ac:dyDescent="0.25">
      <c r="A261" s="10">
        <v>42625</v>
      </c>
      <c r="B261" s="56">
        <v>5.3291666666666693</v>
      </c>
      <c r="C261" s="129">
        <v>22.801041666666674</v>
      </c>
      <c r="D261" s="105">
        <v>2455.9375</v>
      </c>
    </row>
    <row r="262" spans="1:4" s="1" customFormat="1" x14ac:dyDescent="0.25">
      <c r="A262" s="10">
        <v>42626</v>
      </c>
      <c r="B262" s="56">
        <v>6.010416666666667</v>
      </c>
      <c r="C262" s="129">
        <v>20.447916666666668</v>
      </c>
      <c r="D262" s="105">
        <v>2644.8958333333335</v>
      </c>
    </row>
    <row r="263" spans="1:4" s="1" customFormat="1" x14ac:dyDescent="0.25">
      <c r="A263" s="10">
        <v>42627</v>
      </c>
      <c r="B263" s="56">
        <v>7.5447916666666712</v>
      </c>
      <c r="C263" s="129">
        <v>21.121875000000003</v>
      </c>
      <c r="D263" s="105">
        <v>2828.0208333333335</v>
      </c>
    </row>
    <row r="264" spans="1:4" s="1" customFormat="1" x14ac:dyDescent="0.25">
      <c r="A264" s="10">
        <v>42628</v>
      </c>
      <c r="B264" s="56">
        <v>8.2645833333333378</v>
      </c>
      <c r="C264" s="129">
        <v>21.715625000000006</v>
      </c>
      <c r="D264" s="105">
        <v>2867.6041666666665</v>
      </c>
    </row>
    <row r="265" spans="1:4" s="1" customFormat="1" x14ac:dyDescent="0.25">
      <c r="A265" s="10">
        <v>42629</v>
      </c>
      <c r="B265" s="56">
        <v>14.536559139784947</v>
      </c>
      <c r="C265" s="129">
        <v>21.715053763440856</v>
      </c>
      <c r="D265" s="105">
        <v>2376.6666666666665</v>
      </c>
    </row>
    <row r="266" spans="1:4" s="1" customFormat="1" x14ac:dyDescent="0.25">
      <c r="A266" s="10">
        <v>42630</v>
      </c>
      <c r="B266" s="56">
        <v>24.208333333333332</v>
      </c>
      <c r="C266" s="129">
        <v>22.867708333333329</v>
      </c>
      <c r="D266" s="105">
        <v>1570.9375</v>
      </c>
    </row>
    <row r="267" spans="1:4" s="1" customFormat="1" x14ac:dyDescent="0.25">
      <c r="A267" s="10">
        <v>42631</v>
      </c>
      <c r="B267" s="56">
        <v>22.270833333333332</v>
      </c>
      <c r="C267" s="129">
        <v>23.165624999999995</v>
      </c>
      <c r="D267" s="105">
        <v>1633.125</v>
      </c>
    </row>
    <row r="268" spans="1:4" s="1" customFormat="1" x14ac:dyDescent="0.25">
      <c r="A268" s="10">
        <v>42632</v>
      </c>
      <c r="B268" s="56">
        <v>27.885416666666668</v>
      </c>
      <c r="C268" s="129">
        <v>23.779166666666658</v>
      </c>
      <c r="D268" s="105">
        <v>1526.6666666666667</v>
      </c>
    </row>
    <row r="269" spans="1:4" s="1" customFormat="1" x14ac:dyDescent="0.25">
      <c r="A269" s="10">
        <v>42633</v>
      </c>
      <c r="B269" s="56">
        <v>32.666666666666664</v>
      </c>
      <c r="C269" s="129">
        <v>23.730208333333323</v>
      </c>
      <c r="D269" s="105">
        <v>1412.1875</v>
      </c>
    </row>
    <row r="270" spans="1:4" s="1" customFormat="1" x14ac:dyDescent="0.25">
      <c r="A270" s="10">
        <v>42634</v>
      </c>
      <c r="B270" s="56">
        <v>31.489583333333332</v>
      </c>
      <c r="C270" s="129">
        <v>22.98</v>
      </c>
      <c r="D270" s="105">
        <v>1735.8947368421052</v>
      </c>
    </row>
    <row r="271" spans="1:4" s="1" customFormat="1" x14ac:dyDescent="0.25">
      <c r="A271" s="10">
        <v>42635</v>
      </c>
      <c r="B271" s="56">
        <v>39.71875</v>
      </c>
      <c r="C271" s="129">
        <v>20.695833333333336</v>
      </c>
      <c r="D271" s="105">
        <v>2115.9375</v>
      </c>
    </row>
    <row r="272" spans="1:4" s="1" customFormat="1" x14ac:dyDescent="0.25">
      <c r="A272" s="10">
        <v>42636</v>
      </c>
      <c r="B272" s="56">
        <v>26.260416666666668</v>
      </c>
      <c r="C272" s="129">
        <v>19.717708333333331</v>
      </c>
      <c r="D272" s="105">
        <v>3327.3958333333335</v>
      </c>
    </row>
    <row r="273" spans="1:4" s="1" customFormat="1" x14ac:dyDescent="0.25">
      <c r="A273" s="10">
        <v>42637</v>
      </c>
      <c r="B273" s="56">
        <v>19.854166666666668</v>
      </c>
      <c r="C273" s="129">
        <v>20.459375000000001</v>
      </c>
      <c r="D273" s="105">
        <v>4342.708333333333</v>
      </c>
    </row>
    <row r="274" spans="1:4" s="1" customFormat="1" x14ac:dyDescent="0.25">
      <c r="A274" s="10">
        <v>42638</v>
      </c>
      <c r="B274" s="56">
        <v>19.635416666666668</v>
      </c>
      <c r="C274" s="129">
        <v>21.943749999999998</v>
      </c>
      <c r="D274" s="105">
        <v>3936.875</v>
      </c>
    </row>
    <row r="275" spans="1:4" s="1" customFormat="1" x14ac:dyDescent="0.25">
      <c r="A275" s="10">
        <v>42639</v>
      </c>
      <c r="B275" s="56">
        <v>19.385416666666668</v>
      </c>
      <c r="C275" s="129">
        <v>22.769791666666666</v>
      </c>
      <c r="D275" s="105">
        <v>3214.0625</v>
      </c>
    </row>
    <row r="276" spans="1:4" s="1" customFormat="1" x14ac:dyDescent="0.25">
      <c r="A276" s="10">
        <v>42640</v>
      </c>
      <c r="B276" s="56">
        <v>19</v>
      </c>
      <c r="C276" s="129">
        <v>22.942708333333332</v>
      </c>
      <c r="D276" s="105">
        <v>3133.3333333333335</v>
      </c>
    </row>
    <row r="277" spans="1:4" s="1" customFormat="1" x14ac:dyDescent="0.25">
      <c r="A277" s="10">
        <v>42641</v>
      </c>
      <c r="B277" s="56">
        <v>21.166666666666668</v>
      </c>
      <c r="C277" s="129">
        <v>23.019791666666659</v>
      </c>
      <c r="D277" s="105">
        <v>2818.8541666666665</v>
      </c>
    </row>
    <row r="278" spans="1:4" s="1" customFormat="1" x14ac:dyDescent="0.25">
      <c r="A278" s="10">
        <v>42642</v>
      </c>
      <c r="B278" s="56">
        <v>35.072916666666664</v>
      </c>
      <c r="C278" s="129">
        <v>22.994791666666671</v>
      </c>
      <c r="D278" s="105">
        <v>2058.2291666666665</v>
      </c>
    </row>
    <row r="279" spans="1:4" s="1" customFormat="1" x14ac:dyDescent="0.25">
      <c r="A279" s="10">
        <v>42643</v>
      </c>
      <c r="B279" s="56">
        <v>33.395833333333336</v>
      </c>
      <c r="C279" s="129">
        <v>21.610416666666666</v>
      </c>
      <c r="D279" s="105">
        <v>2204.8958333333335</v>
      </c>
    </row>
    <row r="280" spans="1:4" s="1" customFormat="1" x14ac:dyDescent="0.25">
      <c r="A280" s="10">
        <v>42644</v>
      </c>
      <c r="B280" s="56">
        <v>32.510416666666664</v>
      </c>
      <c r="C280" s="129">
        <v>20.016666666666666</v>
      </c>
      <c r="D280" s="105">
        <v>2178.5416666666665</v>
      </c>
    </row>
    <row r="281" spans="1:4" s="1" customFormat="1" x14ac:dyDescent="0.25">
      <c r="A281" s="10">
        <v>42645</v>
      </c>
      <c r="B281" s="56">
        <v>33.666666666666664</v>
      </c>
      <c r="C281" s="129">
        <v>19.112499999999997</v>
      </c>
      <c r="D281" s="105">
        <v>2019.0625</v>
      </c>
    </row>
    <row r="282" spans="1:4" s="1" customFormat="1" x14ac:dyDescent="0.25">
      <c r="A282" s="10">
        <v>42646</v>
      </c>
      <c r="B282" s="56">
        <v>33.052083333333336</v>
      </c>
      <c r="C282" s="129">
        <v>18.190625000000008</v>
      </c>
      <c r="D282" s="105">
        <v>2023.3333333333333</v>
      </c>
    </row>
    <row r="283" spans="1:4" s="1" customFormat="1" x14ac:dyDescent="0.25">
      <c r="A283" s="10">
        <v>42647</v>
      </c>
      <c r="B283" s="56">
        <v>33.958333333333336</v>
      </c>
      <c r="C283" s="129">
        <v>18.343617021276586</v>
      </c>
      <c r="D283" s="105">
        <v>1988.1914893617022</v>
      </c>
    </row>
    <row r="284" spans="1:4" s="1" customFormat="1" x14ac:dyDescent="0.25">
      <c r="A284" s="10">
        <v>42648</v>
      </c>
      <c r="B284" s="56">
        <v>39.71875</v>
      </c>
      <c r="C284" s="129">
        <v>18.288541666666667</v>
      </c>
      <c r="D284" s="105">
        <v>1860.9375</v>
      </c>
    </row>
    <row r="285" spans="1:4" s="1" customFormat="1" x14ac:dyDescent="0.25">
      <c r="A285" s="10">
        <v>42649</v>
      </c>
      <c r="B285" s="56">
        <v>40.46875</v>
      </c>
      <c r="C285" s="129">
        <v>18.021874999999998</v>
      </c>
      <c r="D285" s="105">
        <v>1914.1666666666667</v>
      </c>
    </row>
    <row r="286" spans="1:4" s="1" customFormat="1" x14ac:dyDescent="0.25">
      <c r="A286" s="10">
        <v>42650</v>
      </c>
      <c r="B286" s="56">
        <v>44.979166666666664</v>
      </c>
      <c r="C286" s="129">
        <v>18.337499999999999</v>
      </c>
      <c r="D286" s="105">
        <v>1848.75</v>
      </c>
    </row>
    <row r="287" spans="1:4" s="1" customFormat="1" x14ac:dyDescent="0.25">
      <c r="A287" s="10">
        <v>42651</v>
      </c>
      <c r="B287" s="56">
        <v>50.041666666666664</v>
      </c>
      <c r="C287" s="129">
        <v>19.146874999999998</v>
      </c>
      <c r="D287" s="105">
        <v>1805.1041666666667</v>
      </c>
    </row>
    <row r="288" spans="1:4" s="1" customFormat="1" x14ac:dyDescent="0.25">
      <c r="A288" s="10">
        <v>42652</v>
      </c>
      <c r="B288" s="56">
        <v>63.208333333333336</v>
      </c>
      <c r="C288" s="129">
        <v>20.023958333333336</v>
      </c>
      <c r="D288" s="105">
        <v>1668.3333333333333</v>
      </c>
    </row>
    <row r="289" spans="1:4" s="1" customFormat="1" x14ac:dyDescent="0.25">
      <c r="A289" s="10">
        <v>42653</v>
      </c>
      <c r="B289" s="56">
        <v>72.354166666666671</v>
      </c>
      <c r="C289" s="129">
        <v>20.387499999999999</v>
      </c>
      <c r="D289" s="105">
        <v>1643.8541666666667</v>
      </c>
    </row>
    <row r="290" spans="1:4" s="1" customFormat="1" x14ac:dyDescent="0.25">
      <c r="A290" s="10">
        <v>42654</v>
      </c>
      <c r="B290" s="56">
        <v>76.979166666666671</v>
      </c>
      <c r="C290" s="129">
        <v>20.065625000000004</v>
      </c>
      <c r="D290" s="105">
        <v>1693.6458333333333</v>
      </c>
    </row>
    <row r="291" spans="1:4" s="1" customFormat="1" x14ac:dyDescent="0.25">
      <c r="A291" s="10">
        <v>42655</v>
      </c>
      <c r="B291" s="56">
        <v>81.739583333333329</v>
      </c>
      <c r="C291" s="129">
        <v>19.889583333333338</v>
      </c>
      <c r="D291" s="105">
        <v>1657.9166666666667</v>
      </c>
    </row>
    <row r="292" spans="1:4" s="1" customFormat="1" x14ac:dyDescent="0.25">
      <c r="A292" s="10">
        <v>42656</v>
      </c>
      <c r="B292" s="56">
        <v>98.625</v>
      </c>
      <c r="C292" s="129">
        <v>19.891666666666662</v>
      </c>
      <c r="D292" s="105">
        <v>1474.2708333333333</v>
      </c>
    </row>
    <row r="293" spans="1:4" s="1" customFormat="1" x14ac:dyDescent="0.25">
      <c r="A293" s="10">
        <v>42657</v>
      </c>
      <c r="B293" s="56">
        <v>95.625</v>
      </c>
      <c r="C293" s="129">
        <v>19.263541666666672</v>
      </c>
      <c r="D293" s="105">
        <v>1578.5416666666667</v>
      </c>
    </row>
    <row r="294" spans="1:4" s="1" customFormat="1" x14ac:dyDescent="0.25">
      <c r="A294" s="10">
        <v>42658</v>
      </c>
      <c r="B294" s="56">
        <v>93.864583333333329</v>
      </c>
      <c r="C294" s="129">
        <v>19.602083333333329</v>
      </c>
      <c r="D294" s="105">
        <v>1598.0208333333333</v>
      </c>
    </row>
    <row r="295" spans="1:4" s="1" customFormat="1" x14ac:dyDescent="0.25">
      <c r="A295" s="10">
        <v>42659</v>
      </c>
      <c r="B295" s="56">
        <v>106.625</v>
      </c>
      <c r="C295" s="129">
        <v>19.65625</v>
      </c>
      <c r="D295" s="105">
        <v>1515.2083333333333</v>
      </c>
    </row>
    <row r="296" spans="1:4" s="1" customFormat="1" x14ac:dyDescent="0.25">
      <c r="A296" s="10">
        <v>42660</v>
      </c>
      <c r="B296" s="56">
        <v>152.59375</v>
      </c>
      <c r="C296" s="129">
        <v>19.196874999999999</v>
      </c>
      <c r="D296" s="105">
        <v>1290.4166666666667</v>
      </c>
    </row>
    <row r="297" spans="1:4" s="1" customFormat="1" x14ac:dyDescent="0.25">
      <c r="A297" s="10">
        <v>42661</v>
      </c>
      <c r="B297" s="56">
        <v>155.09375</v>
      </c>
      <c r="C297" s="129">
        <v>18.445833333333336</v>
      </c>
      <c r="D297" s="105">
        <v>1339.4791666666667</v>
      </c>
    </row>
    <row r="298" spans="1:4" s="1" customFormat="1" x14ac:dyDescent="0.25">
      <c r="A298" s="10">
        <v>42662</v>
      </c>
      <c r="B298" s="56">
        <v>134.22916666666666</v>
      </c>
      <c r="C298" s="129">
        <v>17.387500000000006</v>
      </c>
      <c r="D298" s="105">
        <v>1450.3125</v>
      </c>
    </row>
    <row r="299" spans="1:4" s="1" customFormat="1" x14ac:dyDescent="0.25">
      <c r="A299" s="10">
        <v>42663</v>
      </c>
      <c r="B299" s="56">
        <v>118.76041666666667</v>
      </c>
      <c r="C299" s="129">
        <v>17.573958333333341</v>
      </c>
      <c r="D299" s="105">
        <v>1549.8958333333333</v>
      </c>
    </row>
    <row r="300" spans="1:4" s="1" customFormat="1" x14ac:dyDescent="0.25">
      <c r="A300" s="10">
        <v>42664</v>
      </c>
      <c r="B300" s="56">
        <v>118.8125</v>
      </c>
      <c r="C300" s="129">
        <v>18.176041666666663</v>
      </c>
      <c r="D300" s="105">
        <v>1536.5625</v>
      </c>
    </row>
    <row r="301" spans="1:4" s="1" customFormat="1" x14ac:dyDescent="0.25">
      <c r="A301" s="10">
        <v>42665</v>
      </c>
      <c r="B301" s="56">
        <v>116.90625</v>
      </c>
      <c r="C301" s="129">
        <v>18.786458333333325</v>
      </c>
      <c r="D301" s="105">
        <v>1547.5</v>
      </c>
    </row>
    <row r="302" spans="1:4" s="1" customFormat="1" x14ac:dyDescent="0.25">
      <c r="A302" s="10">
        <v>42666</v>
      </c>
      <c r="B302" s="56">
        <v>113.57291666666667</v>
      </c>
      <c r="C302" s="129">
        <v>19.256249999999991</v>
      </c>
      <c r="D302" s="105">
        <v>1577.9166666666667</v>
      </c>
    </row>
    <row r="303" spans="1:4" s="1" customFormat="1" x14ac:dyDescent="0.25">
      <c r="A303" s="10">
        <v>42667</v>
      </c>
      <c r="B303" s="56">
        <v>113.94791666666667</v>
      </c>
      <c r="C303" s="129">
        <v>19.230208333333334</v>
      </c>
      <c r="D303" s="105">
        <v>1575.9375</v>
      </c>
    </row>
    <row r="304" spans="1:4" s="1" customFormat="1" x14ac:dyDescent="0.25">
      <c r="A304" s="10">
        <v>42668</v>
      </c>
      <c r="B304" s="56">
        <v>114.20833333333333</v>
      </c>
      <c r="C304" s="129">
        <v>18.728124999999995</v>
      </c>
      <c r="D304" s="105">
        <v>1574.8958333333333</v>
      </c>
    </row>
    <row r="305" spans="1:4" s="1" customFormat="1" x14ac:dyDescent="0.25">
      <c r="A305" s="10">
        <v>42669</v>
      </c>
      <c r="B305" s="56">
        <v>116.39583333333333</v>
      </c>
      <c r="C305" s="129">
        <v>18.859375000000004</v>
      </c>
      <c r="D305" s="105">
        <v>1563.0208333333333</v>
      </c>
    </row>
    <row r="306" spans="1:4" s="1" customFormat="1" x14ac:dyDescent="0.25">
      <c r="A306" s="10">
        <v>42670</v>
      </c>
      <c r="B306" s="56">
        <v>116.41666666666667</v>
      </c>
      <c r="C306" s="129">
        <v>18.619791666666654</v>
      </c>
      <c r="D306" s="105">
        <v>1597.8125</v>
      </c>
    </row>
    <row r="307" spans="1:4" s="1" customFormat="1" x14ac:dyDescent="0.25">
      <c r="A307" s="10">
        <v>42671</v>
      </c>
      <c r="B307" s="56">
        <v>144.875</v>
      </c>
      <c r="C307" s="129">
        <v>18.451041666666672</v>
      </c>
      <c r="D307" s="105">
        <v>1497.3958333333333</v>
      </c>
    </row>
    <row r="308" spans="1:4" s="1" customFormat="1" x14ac:dyDescent="0.25">
      <c r="A308" s="10">
        <v>42672</v>
      </c>
      <c r="B308" s="56">
        <v>213.41666666666666</v>
      </c>
      <c r="C308" s="129">
        <v>19.378124999999997</v>
      </c>
      <c r="D308" s="105">
        <v>1319.5833333333333</v>
      </c>
    </row>
    <row r="309" spans="1:4" s="1" customFormat="1" x14ac:dyDescent="0.25">
      <c r="A309" s="10">
        <v>42673</v>
      </c>
      <c r="B309" s="56">
        <v>245.71875</v>
      </c>
      <c r="C309" s="129">
        <v>19.58958333333333</v>
      </c>
      <c r="D309" s="105">
        <v>1347.0833333333333</v>
      </c>
    </row>
    <row r="310" spans="1:4" s="1" customFormat="1" x14ac:dyDescent="0.25">
      <c r="A310" s="10">
        <v>42674</v>
      </c>
      <c r="B310" s="56">
        <v>246.94791666666666</v>
      </c>
      <c r="C310" s="129">
        <v>18.46458333333333</v>
      </c>
      <c r="D310" s="105">
        <v>1268.9583333333333</v>
      </c>
    </row>
    <row r="311" spans="1:4" s="1" customFormat="1" x14ac:dyDescent="0.25">
      <c r="A311" s="10">
        <v>42675</v>
      </c>
      <c r="B311" s="56">
        <v>242.53125</v>
      </c>
      <c r="C311" s="129">
        <v>18.16041666666667</v>
      </c>
      <c r="D311" s="105">
        <v>1249.0625</v>
      </c>
    </row>
    <row r="312" spans="1:4" s="1" customFormat="1" x14ac:dyDescent="0.25">
      <c r="A312" s="10">
        <v>42676</v>
      </c>
      <c r="B312" s="56">
        <v>219.1875</v>
      </c>
      <c r="C312" s="129">
        <v>17.440624999999997</v>
      </c>
      <c r="D312" s="105">
        <v>1309.8958333333333</v>
      </c>
    </row>
    <row r="313" spans="1:4" s="1" customFormat="1" x14ac:dyDescent="0.25">
      <c r="A313" s="10">
        <v>42677</v>
      </c>
      <c r="B313" s="56">
        <v>199.22916666666666</v>
      </c>
      <c r="C313" s="129">
        <v>17.428125000000001</v>
      </c>
      <c r="D313" s="105">
        <v>1382.5</v>
      </c>
    </row>
    <row r="314" spans="1:4" s="1" customFormat="1" x14ac:dyDescent="0.25">
      <c r="A314" s="10">
        <v>42678</v>
      </c>
      <c r="B314" s="56">
        <v>174.36458333333334</v>
      </c>
      <c r="C314" s="129">
        <v>17.346875000000001</v>
      </c>
      <c r="D314" s="105">
        <v>1464.4791666666667</v>
      </c>
    </row>
    <row r="315" spans="1:4" s="1" customFormat="1" x14ac:dyDescent="0.25">
      <c r="A315" s="10">
        <v>42679</v>
      </c>
      <c r="B315" s="56">
        <v>161.86458333333334</v>
      </c>
      <c r="C315" s="129">
        <v>17.447916666666668</v>
      </c>
      <c r="D315" s="105">
        <v>1510.5208333333333</v>
      </c>
    </row>
    <row r="316" spans="1:4" s="1" customFormat="1" x14ac:dyDescent="0.25">
      <c r="A316" s="10">
        <v>42680</v>
      </c>
      <c r="B316" s="56">
        <v>152.33000000000001</v>
      </c>
      <c r="C316" s="129">
        <v>17.675000000000008</v>
      </c>
      <c r="D316" s="105">
        <v>1536</v>
      </c>
    </row>
    <row r="317" spans="1:4" s="1" customFormat="1" x14ac:dyDescent="0.25">
      <c r="A317" s="10">
        <v>42681</v>
      </c>
      <c r="B317" s="56">
        <v>143.05208333333334</v>
      </c>
      <c r="C317" s="129">
        <v>18.19166666666667</v>
      </c>
      <c r="D317" s="105">
        <v>1586.0416666666667</v>
      </c>
    </row>
    <row r="318" spans="1:4" s="1" customFormat="1" x14ac:dyDescent="0.25">
      <c r="A318" s="10">
        <v>42682</v>
      </c>
      <c r="B318" s="56">
        <v>132.58333333333334</v>
      </c>
      <c r="C318" s="129">
        <v>18.513541666666665</v>
      </c>
      <c r="D318" s="105">
        <v>1798.75</v>
      </c>
    </row>
    <row r="319" spans="1:4" s="1" customFormat="1" x14ac:dyDescent="0.25">
      <c r="A319" s="10">
        <v>42683</v>
      </c>
      <c r="B319" s="56">
        <v>130.29166666666666</v>
      </c>
      <c r="C319" s="129">
        <v>18.682291666666668</v>
      </c>
      <c r="D319" s="105">
        <v>1924.7916666666667</v>
      </c>
    </row>
    <row r="320" spans="1:4" s="1" customFormat="1" x14ac:dyDescent="0.25">
      <c r="A320" s="10">
        <v>42684</v>
      </c>
      <c r="B320" s="56">
        <v>119.52083333333333</v>
      </c>
      <c r="C320" s="129">
        <v>18.700000000000003</v>
      </c>
      <c r="D320" s="105">
        <v>2085.625</v>
      </c>
    </row>
    <row r="321" spans="1:4" s="1" customFormat="1" x14ac:dyDescent="0.25">
      <c r="A321" s="10">
        <v>42685</v>
      </c>
      <c r="B321" s="56">
        <v>114.96875</v>
      </c>
      <c r="C321" s="129">
        <v>18.766666666666666</v>
      </c>
      <c r="D321" s="105">
        <v>2008.2291666666667</v>
      </c>
    </row>
    <row r="322" spans="1:4" s="1" customFormat="1" x14ac:dyDescent="0.25">
      <c r="A322" s="10">
        <v>42686</v>
      </c>
      <c r="B322" s="56">
        <v>109.28125</v>
      </c>
      <c r="C322" s="129">
        <v>18.866666666666667</v>
      </c>
      <c r="D322" s="105">
        <v>1973.75</v>
      </c>
    </row>
    <row r="323" spans="1:4" s="1" customFormat="1" x14ac:dyDescent="0.25">
      <c r="A323" s="10">
        <v>42687</v>
      </c>
      <c r="B323" s="56">
        <v>104.22916666666667</v>
      </c>
      <c r="C323" s="129">
        <v>18.489583333333332</v>
      </c>
      <c r="D323" s="105">
        <v>1923.9583333333333</v>
      </c>
    </row>
    <row r="324" spans="1:4" s="1" customFormat="1" x14ac:dyDescent="0.25">
      <c r="A324" s="10">
        <v>42688</v>
      </c>
      <c r="B324" s="56">
        <v>98.770833333333329</v>
      </c>
      <c r="C324" s="129">
        <v>18.081249999999994</v>
      </c>
      <c r="D324" s="105">
        <v>1931.9791666666667</v>
      </c>
    </row>
    <row r="325" spans="1:4" s="1" customFormat="1" x14ac:dyDescent="0.25">
      <c r="A325" s="10">
        <v>42689</v>
      </c>
      <c r="B325" s="56">
        <v>92</v>
      </c>
      <c r="C325" s="129">
        <v>17.772916666666664</v>
      </c>
      <c r="D325" s="105">
        <v>1947.8125</v>
      </c>
    </row>
    <row r="326" spans="1:4" s="1" customFormat="1" x14ac:dyDescent="0.25">
      <c r="A326" s="10">
        <v>42690</v>
      </c>
      <c r="B326" s="56">
        <v>86.083333333333329</v>
      </c>
      <c r="C326" s="129">
        <v>16.785416666666666</v>
      </c>
      <c r="D326" s="105">
        <v>1977.0833333333333</v>
      </c>
    </row>
    <row r="327" spans="1:4" s="1" customFormat="1" x14ac:dyDescent="0.25">
      <c r="A327" s="10">
        <v>42691</v>
      </c>
      <c r="B327" s="56">
        <v>77.75</v>
      </c>
      <c r="C327" s="129">
        <v>14.657291666666667</v>
      </c>
      <c r="D327" s="105">
        <v>2023.8541666666667</v>
      </c>
    </row>
    <row r="328" spans="1:4" s="1" customFormat="1" x14ac:dyDescent="0.25">
      <c r="A328" s="10">
        <v>42692</v>
      </c>
      <c r="B328" s="56">
        <v>75.770833333333329</v>
      </c>
      <c r="C328" s="129">
        <v>13.731249999999998</v>
      </c>
      <c r="D328" s="105">
        <v>2002.7083333333333</v>
      </c>
    </row>
    <row r="329" spans="1:4" s="1" customFormat="1" x14ac:dyDescent="0.25">
      <c r="A329" s="10">
        <v>42693</v>
      </c>
      <c r="B329" s="56">
        <v>76</v>
      </c>
      <c r="C329" s="129">
        <v>13.867708333333324</v>
      </c>
      <c r="D329" s="105">
        <v>1969.1666666666667</v>
      </c>
    </row>
    <row r="330" spans="1:4" s="1" customFormat="1" x14ac:dyDescent="0.25">
      <c r="A330" s="10">
        <v>42694</v>
      </c>
      <c r="B330" s="56">
        <v>80.854166666666671</v>
      </c>
      <c r="C330" s="129">
        <v>14.55208333333332</v>
      </c>
      <c r="D330" s="105">
        <v>1937.7083333333333</v>
      </c>
    </row>
    <row r="331" spans="1:4" s="1" customFormat="1" x14ac:dyDescent="0.25">
      <c r="A331" s="10">
        <v>42695</v>
      </c>
      <c r="B331" s="56">
        <v>89.3125</v>
      </c>
      <c r="C331" s="129">
        <v>14.748958333333336</v>
      </c>
      <c r="D331" s="105">
        <v>1882.0833333333333</v>
      </c>
    </row>
    <row r="332" spans="1:4" s="1" customFormat="1" x14ac:dyDescent="0.25">
      <c r="A332" s="10">
        <v>42696</v>
      </c>
      <c r="B332" s="56">
        <v>94.125</v>
      </c>
      <c r="C332" s="129">
        <v>14.159375000000002</v>
      </c>
      <c r="D332" s="105">
        <v>1917.7083333333333</v>
      </c>
    </row>
    <row r="333" spans="1:4" s="1" customFormat="1" x14ac:dyDescent="0.25">
      <c r="A333" s="10">
        <v>42697</v>
      </c>
      <c r="B333" s="56">
        <v>100.77083333333333</v>
      </c>
      <c r="C333" s="129">
        <v>14.24791666666667</v>
      </c>
      <c r="D333" s="105">
        <v>1956.6666666666667</v>
      </c>
    </row>
    <row r="334" spans="1:4" s="1" customFormat="1" x14ac:dyDescent="0.25">
      <c r="A334" s="10">
        <v>42698</v>
      </c>
      <c r="B334" s="56">
        <v>102.82291666666667</v>
      </c>
      <c r="C334" s="129">
        <v>13.196874999999997</v>
      </c>
      <c r="D334" s="105">
        <v>1920.1041666666667</v>
      </c>
    </row>
    <row r="335" spans="1:4" s="1" customFormat="1" x14ac:dyDescent="0.25">
      <c r="A335" s="10">
        <v>42699</v>
      </c>
      <c r="B335" s="56">
        <v>100.80208333333333</v>
      </c>
      <c r="C335" s="129">
        <v>12.615625000000003</v>
      </c>
      <c r="D335" s="105">
        <v>1923.0208333333333</v>
      </c>
    </row>
    <row r="336" spans="1:4" s="1" customFormat="1" x14ac:dyDescent="0.25">
      <c r="A336" s="10">
        <v>42700</v>
      </c>
      <c r="B336" s="56">
        <v>99.114583333333329</v>
      </c>
      <c r="C336" s="129">
        <v>12.058333333333346</v>
      </c>
      <c r="D336" s="105">
        <v>1929.1666666666667</v>
      </c>
    </row>
    <row r="337" spans="1:4" s="1" customFormat="1" x14ac:dyDescent="0.25">
      <c r="A337" s="10">
        <v>42701</v>
      </c>
      <c r="B337" s="56">
        <v>99.15789473684211</v>
      </c>
      <c r="C337" s="129">
        <v>12.266315789473691</v>
      </c>
      <c r="D337" s="105">
        <v>1925.3684210526317</v>
      </c>
    </row>
    <row r="338" spans="1:4" s="1" customFormat="1" x14ac:dyDescent="0.25">
      <c r="A338" s="10">
        <v>42702</v>
      </c>
      <c r="B338" s="56">
        <v>112.84375</v>
      </c>
      <c r="C338" s="129">
        <v>12.492708333333335</v>
      </c>
      <c r="D338" s="105">
        <v>1932.9166666666667</v>
      </c>
    </row>
    <row r="339" spans="1:4" s="1" customFormat="1" x14ac:dyDescent="0.25">
      <c r="A339" s="10">
        <v>42703</v>
      </c>
      <c r="B339" s="56">
        <v>114.54166666666667</v>
      </c>
      <c r="C339" s="129">
        <v>11.791666666666673</v>
      </c>
      <c r="D339" s="105">
        <v>2726.9791666666665</v>
      </c>
    </row>
    <row r="340" spans="1:4" s="1" customFormat="1" x14ac:dyDescent="0.25">
      <c r="A340" s="10">
        <v>42704</v>
      </c>
      <c r="B340" s="349">
        <v>104.09375</v>
      </c>
      <c r="C340" s="129">
        <v>11.768085106382982</v>
      </c>
      <c r="D340" s="105">
        <v>2352.9787234042551</v>
      </c>
    </row>
    <row r="341" spans="1:4" s="1" customFormat="1" x14ac:dyDescent="0.25">
      <c r="A341" s="10">
        <v>42705</v>
      </c>
      <c r="B341" s="56">
        <v>99.989583333333329</v>
      </c>
      <c r="C341" s="129">
        <v>11.860416666666666</v>
      </c>
      <c r="D341" s="105">
        <v>2114.4791666666665</v>
      </c>
    </row>
    <row r="342" spans="1:4" s="1" customFormat="1" x14ac:dyDescent="0.25">
      <c r="A342" s="10">
        <v>42706</v>
      </c>
      <c r="B342" s="56">
        <v>98.125</v>
      </c>
      <c r="C342" s="129">
        <v>10.721874999999997</v>
      </c>
      <c r="D342" s="105">
        <v>2035.625</v>
      </c>
    </row>
    <row r="343" spans="1:4" s="1" customFormat="1" x14ac:dyDescent="0.25">
      <c r="A343" s="10">
        <v>42707</v>
      </c>
      <c r="B343" s="56">
        <v>98.96875</v>
      </c>
      <c r="C343" s="129">
        <v>10.448958333333334</v>
      </c>
      <c r="D343" s="105">
        <v>2008.4375</v>
      </c>
    </row>
    <row r="344" spans="1:4" s="1" customFormat="1" x14ac:dyDescent="0.25">
      <c r="A344" s="10">
        <v>42708</v>
      </c>
      <c r="B344" s="56">
        <v>94.489583333333329</v>
      </c>
      <c r="C344" s="129">
        <v>10.580208333333333</v>
      </c>
      <c r="D344" s="105">
        <v>2189.8958333333335</v>
      </c>
    </row>
    <row r="345" spans="1:4" s="1" customFormat="1" x14ac:dyDescent="0.25">
      <c r="A345" s="10">
        <v>42709</v>
      </c>
      <c r="B345" s="56">
        <v>87.4375</v>
      </c>
      <c r="C345" s="129">
        <v>10.564583333333337</v>
      </c>
      <c r="D345" s="105">
        <v>2426.0416666666665</v>
      </c>
    </row>
    <row r="346" spans="1:4" s="1" customFormat="1" x14ac:dyDescent="0.25">
      <c r="A346" s="10">
        <v>42710</v>
      </c>
      <c r="B346" s="56">
        <v>76.145833333333329</v>
      </c>
      <c r="C346" s="129">
        <v>11.094791666666664</v>
      </c>
      <c r="D346" s="105">
        <v>2582.1875</v>
      </c>
    </row>
    <row r="347" spans="1:4" s="1" customFormat="1" x14ac:dyDescent="0.25">
      <c r="A347" s="10">
        <v>42711</v>
      </c>
      <c r="B347" s="56">
        <v>81.34375</v>
      </c>
      <c r="C347" s="129">
        <v>10.713541666666666</v>
      </c>
      <c r="D347" s="105">
        <v>2453.3333333333335</v>
      </c>
    </row>
    <row r="348" spans="1:4" s="1" customFormat="1" x14ac:dyDescent="0.25">
      <c r="A348" s="10">
        <v>42712</v>
      </c>
      <c r="B348" s="56">
        <v>85.822916666666671</v>
      </c>
      <c r="C348" s="129">
        <v>11.24374999999999</v>
      </c>
      <c r="D348" s="105">
        <v>2474.5833333333335</v>
      </c>
    </row>
    <row r="349" spans="1:4" s="1" customFormat="1" x14ac:dyDescent="0.25">
      <c r="A349" s="10">
        <v>42713</v>
      </c>
      <c r="B349" s="56">
        <v>88</v>
      </c>
      <c r="C349" s="129">
        <v>12.514583333333333</v>
      </c>
      <c r="D349" s="105">
        <v>2467.5</v>
      </c>
    </row>
    <row r="350" spans="1:4" s="1" customFormat="1" x14ac:dyDescent="0.25">
      <c r="A350" s="10">
        <v>42714</v>
      </c>
      <c r="B350" s="56">
        <v>79.270833333333329</v>
      </c>
      <c r="C350" s="129">
        <v>13.749999999999993</v>
      </c>
      <c r="D350" s="105">
        <v>2481.9791666666665</v>
      </c>
    </row>
    <row r="351" spans="1:4" s="1" customFormat="1" x14ac:dyDescent="0.25">
      <c r="A351" s="10">
        <v>42715</v>
      </c>
      <c r="B351" s="56">
        <v>75.625</v>
      </c>
      <c r="C351" s="129">
        <v>14.019791666666663</v>
      </c>
      <c r="D351" s="105">
        <v>2311.1458333333335</v>
      </c>
    </row>
    <row r="352" spans="1:4" s="1" customFormat="1" x14ac:dyDescent="0.25">
      <c r="A352" s="10">
        <v>42716</v>
      </c>
      <c r="B352" s="56">
        <v>71.083333333333329</v>
      </c>
      <c r="C352" s="129">
        <v>13.335416666666662</v>
      </c>
      <c r="D352" s="105">
        <v>2254.4791666666665</v>
      </c>
    </row>
    <row r="353" spans="1:4" s="1" customFormat="1" x14ac:dyDescent="0.25">
      <c r="A353" s="10">
        <v>42717</v>
      </c>
      <c r="B353" s="56">
        <v>70.572916666666671</v>
      </c>
      <c r="C353" s="129">
        <v>13.171874999999995</v>
      </c>
      <c r="D353" s="105">
        <v>2091.1458333333335</v>
      </c>
    </row>
    <row r="354" spans="1:4" s="1" customFormat="1" x14ac:dyDescent="0.25">
      <c r="A354" s="10">
        <v>42718</v>
      </c>
      <c r="B354" s="56">
        <v>76.4375</v>
      </c>
      <c r="C354" s="129">
        <v>13.515625</v>
      </c>
      <c r="D354" s="105">
        <v>1944.6875</v>
      </c>
    </row>
    <row r="355" spans="1:4" s="1" customFormat="1" x14ac:dyDescent="0.25">
      <c r="A355" s="10">
        <v>42719</v>
      </c>
      <c r="B355" s="56">
        <v>79.572916666666671</v>
      </c>
      <c r="C355" s="129">
        <v>13.706250000000004</v>
      </c>
      <c r="D355" s="105">
        <v>2021.4583333333333</v>
      </c>
    </row>
    <row r="356" spans="1:4" s="1" customFormat="1" x14ac:dyDescent="0.25">
      <c r="A356" s="10">
        <v>42720</v>
      </c>
      <c r="B356" s="56">
        <v>96.15625</v>
      </c>
      <c r="C356" s="129">
        <v>13.144791666666668</v>
      </c>
      <c r="D356" s="105">
        <v>1933.75</v>
      </c>
    </row>
    <row r="357" spans="1:4" s="1" customFormat="1" x14ac:dyDescent="0.25">
      <c r="A357" s="10">
        <v>42721</v>
      </c>
      <c r="B357" s="56">
        <v>134.47916666666666</v>
      </c>
      <c r="C357" s="129">
        <v>11.06666666666667</v>
      </c>
      <c r="D357" s="105">
        <v>2202.6041666666665</v>
      </c>
    </row>
    <row r="358" spans="1:4" s="1" customFormat="1" x14ac:dyDescent="0.25">
      <c r="A358" s="10">
        <v>42722</v>
      </c>
      <c r="B358" s="56">
        <v>164.19791666666666</v>
      </c>
      <c r="C358" s="129">
        <v>9.4729166666666629</v>
      </c>
      <c r="D358" s="105">
        <v>3830.8333333333335</v>
      </c>
    </row>
    <row r="359" spans="1:4" s="1" customFormat="1" x14ac:dyDescent="0.25">
      <c r="A359" s="10">
        <v>42723</v>
      </c>
      <c r="B359" s="56">
        <v>144.63541666666666</v>
      </c>
      <c r="C359" s="129">
        <v>8.5739583333333371</v>
      </c>
      <c r="D359" s="105">
        <v>3452.1875</v>
      </c>
    </row>
    <row r="360" spans="1:4" s="1" customFormat="1" x14ac:dyDescent="0.25">
      <c r="A360" s="10">
        <v>42724</v>
      </c>
      <c r="B360" s="56">
        <v>112.84375</v>
      </c>
      <c r="C360" s="129">
        <v>8.3802083333333375</v>
      </c>
      <c r="D360" s="105">
        <v>3423.8541666666665</v>
      </c>
    </row>
    <row r="361" spans="1:4" s="1" customFormat="1" x14ac:dyDescent="0.25">
      <c r="A361" s="10">
        <v>42725</v>
      </c>
      <c r="B361" s="56">
        <v>89.791666666666671</v>
      </c>
      <c r="C361" s="129">
        <v>8.7708333333333321</v>
      </c>
      <c r="D361" s="105">
        <v>3033.75</v>
      </c>
    </row>
    <row r="362" spans="1:4" s="1" customFormat="1" x14ac:dyDescent="0.25">
      <c r="A362" s="10">
        <v>42726</v>
      </c>
      <c r="B362" s="56">
        <v>77.770833333333329</v>
      </c>
      <c r="C362" s="129">
        <v>9.2260416666666707</v>
      </c>
      <c r="D362" s="105">
        <v>2922.1875</v>
      </c>
    </row>
    <row r="363" spans="1:4" s="1" customFormat="1" x14ac:dyDescent="0.25">
      <c r="A363" s="10">
        <v>42727</v>
      </c>
      <c r="B363" s="56">
        <v>71.729166666666671</v>
      </c>
      <c r="C363" s="129">
        <v>9.5322916666666604</v>
      </c>
      <c r="D363" s="105">
        <v>2960.7291666666665</v>
      </c>
    </row>
    <row r="364" spans="1:4" s="1" customFormat="1" x14ac:dyDescent="0.25">
      <c r="A364" s="10">
        <v>42728</v>
      </c>
      <c r="B364" s="56">
        <v>91.71875</v>
      </c>
      <c r="C364" s="129">
        <v>9.0010416666666639</v>
      </c>
      <c r="D364" s="105">
        <v>3608.2291666666665</v>
      </c>
    </row>
    <row r="365" spans="1:4" s="1" customFormat="1" x14ac:dyDescent="0.25">
      <c r="A365" s="10">
        <v>42729</v>
      </c>
      <c r="B365" s="56">
        <v>100.40625</v>
      </c>
      <c r="C365" s="129">
        <v>8.666666666666659</v>
      </c>
      <c r="D365" s="105">
        <v>3616.0416666666665</v>
      </c>
    </row>
    <row r="366" spans="1:4" s="1" customFormat="1" x14ac:dyDescent="0.25">
      <c r="A366" s="10">
        <v>42730</v>
      </c>
      <c r="B366" s="56">
        <v>100.79166666666667</v>
      </c>
      <c r="C366" s="129">
        <v>8.5499999999999972</v>
      </c>
      <c r="D366" s="105">
        <v>2921.9791666666665</v>
      </c>
    </row>
    <row r="367" spans="1:4" s="1" customFormat="1" x14ac:dyDescent="0.25">
      <c r="A367" s="10">
        <v>42731</v>
      </c>
      <c r="B367" s="56">
        <v>85.239583333333329</v>
      </c>
      <c r="C367" s="129">
        <v>8.435416666666665</v>
      </c>
      <c r="D367" s="105">
        <v>3921.3541666666665</v>
      </c>
    </row>
    <row r="368" spans="1:4" s="1" customFormat="1" x14ac:dyDescent="0.25">
      <c r="A368" s="10">
        <v>42732</v>
      </c>
      <c r="B368" s="56">
        <v>72.78125</v>
      </c>
      <c r="C368" s="129">
        <v>8.5447916666666721</v>
      </c>
      <c r="D368" s="105">
        <v>3656.9791666666665</v>
      </c>
    </row>
    <row r="369" spans="1:4" s="1" customFormat="1" x14ac:dyDescent="0.25">
      <c r="A369" s="10">
        <v>42733</v>
      </c>
      <c r="B369" s="56">
        <v>72.895833333333329</v>
      </c>
      <c r="C369" s="129">
        <v>9.1999999999999975</v>
      </c>
      <c r="D369" s="105">
        <v>2991.5625</v>
      </c>
    </row>
    <row r="370" spans="1:4" s="1" customFormat="1" x14ac:dyDescent="0.25">
      <c r="A370" s="10">
        <v>42734</v>
      </c>
      <c r="B370" s="56">
        <v>78.125</v>
      </c>
      <c r="C370" s="129">
        <v>9.3635416666666664</v>
      </c>
      <c r="D370" s="105">
        <v>2767.7083333333335</v>
      </c>
    </row>
    <row r="371" spans="1:4" s="1" customFormat="1" x14ac:dyDescent="0.25">
      <c r="A371" s="11">
        <v>42735</v>
      </c>
      <c r="B371" s="61">
        <v>67.583333333333329</v>
      </c>
      <c r="C371" s="132">
        <v>9.6104166666666657</v>
      </c>
      <c r="D371" s="106">
        <v>2893.0208333333335</v>
      </c>
    </row>
    <row r="372" spans="1:4" s="1" customFormat="1" ht="15" x14ac:dyDescent="0.25">
      <c r="A372" s="83" t="s">
        <v>81</v>
      </c>
      <c r="B372" s="87"/>
      <c r="C372" s="59"/>
      <c r="D372" s="113"/>
    </row>
    <row r="373" spans="1:4" s="1" customFormat="1" ht="15" x14ac:dyDescent="0.25">
      <c r="A373" s="20" t="s">
        <v>198</v>
      </c>
      <c r="B373" s="87"/>
      <c r="C373" s="135"/>
      <c r="D373" s="136"/>
    </row>
    <row r="374" spans="1:4" ht="15" x14ac:dyDescent="0.25">
      <c r="A374" s="254" t="s">
        <v>197</v>
      </c>
      <c r="B374" s="87"/>
      <c r="C374" s="87"/>
    </row>
    <row r="375" spans="1:4" x14ac:dyDescent="0.2">
      <c r="B375" s="87"/>
      <c r="C375" s="87"/>
    </row>
    <row r="376" spans="1:4" ht="15" x14ac:dyDescent="0.25">
      <c r="A376" s="6" t="s">
        <v>119</v>
      </c>
      <c r="B376" s="87"/>
      <c r="C376" s="87"/>
    </row>
    <row r="377" spans="1:4" ht="60" customHeight="1" x14ac:dyDescent="0.2">
      <c r="A377" s="14" t="s">
        <v>67</v>
      </c>
      <c r="B377" s="210" t="s">
        <v>82</v>
      </c>
      <c r="C377" s="210" t="s">
        <v>83</v>
      </c>
      <c r="D377" s="93" t="s">
        <v>144</v>
      </c>
    </row>
    <row r="378" spans="1:4" ht="15" x14ac:dyDescent="0.2">
      <c r="A378" s="14" t="s">
        <v>71</v>
      </c>
      <c r="B378" s="210" t="s">
        <v>73</v>
      </c>
      <c r="C378" s="210" t="s">
        <v>73</v>
      </c>
      <c r="D378" s="93" t="s">
        <v>73</v>
      </c>
    </row>
    <row r="379" spans="1:4" ht="15" x14ac:dyDescent="0.2">
      <c r="A379" s="14" t="s">
        <v>74</v>
      </c>
      <c r="B379" s="130" t="s">
        <v>87</v>
      </c>
      <c r="C379" s="210" t="s">
        <v>76</v>
      </c>
      <c r="D379" s="93" t="s">
        <v>77</v>
      </c>
    </row>
    <row r="380" spans="1:4" x14ac:dyDescent="0.2">
      <c r="A380" s="42">
        <v>42370</v>
      </c>
      <c r="B380" s="95">
        <f>ROUND(SUM(B6:B36)*1.9835,-1)</f>
        <v>9080</v>
      </c>
      <c r="C380" s="28">
        <f>SUBTOTAL(1,C6:C36)</f>
        <v>11.30712365591398</v>
      </c>
      <c r="D380" s="95">
        <f>SUBTOTAL(1,D6:D36)</f>
        <v>3090.3797043010745</v>
      </c>
    </row>
    <row r="381" spans="1:4" x14ac:dyDescent="0.2">
      <c r="A381" s="43">
        <v>42401</v>
      </c>
      <c r="B381" s="96">
        <f>ROUND(SUM(B37:B65)*1.9835,-1)</f>
        <v>4410</v>
      </c>
      <c r="C381" s="22">
        <f>SUBTOTAL(1,C37:C65)</f>
        <v>14.469362924920519</v>
      </c>
      <c r="D381" s="96">
        <f>SUBTOTAL(1,D37:D65)</f>
        <v>2878.5992038974905</v>
      </c>
    </row>
    <row r="382" spans="1:4" x14ac:dyDescent="0.2">
      <c r="A382" s="43">
        <v>42430</v>
      </c>
      <c r="B382" s="96">
        <f>ROUND(SUM(B66:B96)*1.9835,-1)</f>
        <v>10580</v>
      </c>
      <c r="C382" s="22">
        <f>SUBTOTAL(1,C66:C96)</f>
        <v>17.304003038803184</v>
      </c>
      <c r="D382" s="96">
        <f>SUBTOTAL(1,D66:D96)</f>
        <v>2537.9549438990175</v>
      </c>
    </row>
    <row r="383" spans="1:4" x14ac:dyDescent="0.2">
      <c r="A383" s="43">
        <v>42461</v>
      </c>
      <c r="B383" s="96">
        <f>ROUND(SUM(B97:B126)*1.9835,-1)</f>
        <v>3750</v>
      </c>
      <c r="C383" s="22">
        <f>SUBTOTAL(1,C97:C126)</f>
        <v>20.167638888888892</v>
      </c>
      <c r="D383" s="96">
        <f>SUBTOTAL(1,D97:D126)</f>
        <v>3072.3402777777783</v>
      </c>
    </row>
    <row r="384" spans="1:4" x14ac:dyDescent="0.2">
      <c r="A384" s="43">
        <v>42491</v>
      </c>
      <c r="B384" s="96">
        <f>ROUND(SUM(B127:B157)*1.9835,-1)</f>
        <v>2150</v>
      </c>
      <c r="C384" s="22">
        <f>SUBTOTAL(1,C127:C157)</f>
        <v>22.423901740237689</v>
      </c>
      <c r="D384" s="96">
        <f>SUBTOTAL(1,D127:D157)</f>
        <v>3329.8796826222683</v>
      </c>
    </row>
    <row r="385" spans="1:4" x14ac:dyDescent="0.2">
      <c r="A385" s="43">
        <v>42522</v>
      </c>
      <c r="B385" s="96">
        <f>ROUND(SUM(B158:B187)*1.9835,-1)</f>
        <v>1190</v>
      </c>
      <c r="C385" s="22">
        <f>SUBTOTAL(1,C158:C187)</f>
        <v>25.467831708037824</v>
      </c>
      <c r="D385" s="96">
        <f>SUBTOTAL(1,D158:D187)</f>
        <v>2584.37408625731</v>
      </c>
    </row>
    <row r="386" spans="1:4" x14ac:dyDescent="0.2">
      <c r="A386" s="43">
        <v>42552</v>
      </c>
      <c r="B386" s="96">
        <f>ROUND(SUM(B188:B218)*1.9835,-1)</f>
        <v>570</v>
      </c>
      <c r="C386" s="22">
        <f>SUBTOTAL(1,C188:C218)</f>
        <v>26.201579301075263</v>
      </c>
      <c r="D386" s="96">
        <f>SUBTOTAL(1,D188:D218)</f>
        <v>3138.5786290322576</v>
      </c>
    </row>
    <row r="387" spans="1:4" x14ac:dyDescent="0.2">
      <c r="A387" s="43">
        <v>42583</v>
      </c>
      <c r="B387" s="96">
        <f>ROUND(SUM(B219:B249)*1.9835,-1)</f>
        <v>490</v>
      </c>
      <c r="C387" s="22">
        <f>SUBTOTAL(1,C219:C249)</f>
        <v>25.466823245915062</v>
      </c>
      <c r="D387" s="96">
        <f>SUBTOTAL(1,D219:D249)</f>
        <v>2262.7492278654772</v>
      </c>
    </row>
    <row r="388" spans="1:4" x14ac:dyDescent="0.2">
      <c r="A388" s="43">
        <v>42614</v>
      </c>
      <c r="B388" s="96">
        <f>ROUND(SUM(B250:B279)*1.9835,-1)</f>
        <v>1000</v>
      </c>
      <c r="C388" s="22">
        <f>SUBTOTAL(1,C250:C279)</f>
        <v>22.576085125448024</v>
      </c>
      <c r="D388" s="96">
        <f>SUBTOTAL(1,D250:D279)</f>
        <v>2268.6826023391814</v>
      </c>
    </row>
    <row r="389" spans="1:4" x14ac:dyDescent="0.2">
      <c r="A389" s="43">
        <v>42644</v>
      </c>
      <c r="B389" s="96">
        <f>ROUND(SUM(B280:B310)*1.9835,-1)</f>
        <v>6390</v>
      </c>
      <c r="C389" s="22">
        <f>SUBTOTAL(1,C280:C310)</f>
        <v>18.980069635094939</v>
      </c>
      <c r="D389" s="96">
        <f>SUBTOTAL(1,D280:D310)</f>
        <v>1629.1822523450016</v>
      </c>
    </row>
    <row r="390" spans="1:4" x14ac:dyDescent="0.2">
      <c r="A390" s="43">
        <v>42675</v>
      </c>
      <c r="B390" s="96">
        <f>ROUND(SUM(B311:B340)*1.9835,-1)</f>
        <v>7160</v>
      </c>
      <c r="C390" s="22">
        <f>SUBTOTAL(1,C311:C340)</f>
        <v>15.816771696528555</v>
      </c>
      <c r="D390" s="96">
        <f>SUBTOTAL(1,D311:D340)</f>
        <v>1867.030321481896</v>
      </c>
    </row>
    <row r="391" spans="1:4" x14ac:dyDescent="0.2">
      <c r="A391" s="44">
        <v>42705</v>
      </c>
      <c r="B391" s="99">
        <f>ROUND(SUM(B341:B371)*1.9835,-1)</f>
        <v>5600</v>
      </c>
      <c r="C391" s="29">
        <f>SUBTOTAL(1,C341:C371)</f>
        <v>10.670362903225806</v>
      </c>
      <c r="D391" s="99">
        <f>SUBTOTAL(1,D341:D371)</f>
        <v>2709.4758064516122</v>
      </c>
    </row>
    <row r="392" spans="1:4" ht="15" x14ac:dyDescent="0.25">
      <c r="A392" s="6" t="s">
        <v>81</v>
      </c>
    </row>
  </sheetData>
  <sortState ref="A6:D386">
    <sortCondition ref="A6:A386"/>
  </sortState>
  <hyperlinks>
    <hyperlink ref="A374" r:id="rId1" xr:uid="{00000000-0004-0000-0F00-000000000000}"/>
  </hyperlinks>
  <pageMargins left="0.7" right="0.7" top="0.75" bottom="0.75" header="0.3" footer="0.3"/>
  <pageSetup scale="98" fitToHeight="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>
    <pageSetUpPr fitToPage="1"/>
  </sheetPr>
  <dimension ref="A1:K124"/>
  <sheetViews>
    <sheetView zoomScaleNormal="10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I6" sqref="I6:I9"/>
    </sheetView>
  </sheetViews>
  <sheetFormatPr defaultRowHeight="14.25" x14ac:dyDescent="0.2"/>
  <cols>
    <col min="1" max="1" width="18.7109375" style="3" customWidth="1"/>
    <col min="2" max="3" width="15.7109375" style="3" customWidth="1"/>
    <col min="4" max="4" width="15.7109375" style="104" customWidth="1"/>
    <col min="5" max="6" width="15.7109375" style="3" customWidth="1"/>
    <col min="7" max="7" width="15.7109375" style="91" customWidth="1"/>
    <col min="8" max="9" width="15.7109375" style="3" customWidth="1"/>
    <col min="10" max="10" width="15.7109375" style="173" customWidth="1"/>
    <col min="11" max="16384" width="9.140625" style="3"/>
  </cols>
  <sheetData>
    <row r="1" spans="1:10" ht="15" x14ac:dyDescent="0.25">
      <c r="A1" s="6" t="s">
        <v>120</v>
      </c>
    </row>
    <row r="2" spans="1:10" ht="15" x14ac:dyDescent="0.2">
      <c r="A2" s="285"/>
      <c r="B2" s="446" t="s">
        <v>102</v>
      </c>
      <c r="C2" s="446"/>
      <c r="D2" s="446"/>
      <c r="E2" s="446"/>
      <c r="F2" s="446"/>
      <c r="G2" s="451" t="s">
        <v>88</v>
      </c>
      <c r="H2" s="446" t="s">
        <v>103</v>
      </c>
      <c r="I2" s="446" t="s">
        <v>104</v>
      </c>
      <c r="J2" s="447" t="s">
        <v>241</v>
      </c>
    </row>
    <row r="3" spans="1:10" ht="60" customHeight="1" x14ac:dyDescent="0.2">
      <c r="A3" s="14" t="s">
        <v>67</v>
      </c>
      <c r="B3" s="14" t="s">
        <v>105</v>
      </c>
      <c r="C3" s="14" t="s">
        <v>106</v>
      </c>
      <c r="D3" s="93" t="s">
        <v>70</v>
      </c>
      <c r="E3" s="14" t="s">
        <v>69</v>
      </c>
      <c r="F3" s="14" t="s">
        <v>107</v>
      </c>
      <c r="G3" s="451"/>
      <c r="H3" s="446"/>
      <c r="I3" s="446"/>
      <c r="J3" s="447"/>
    </row>
    <row r="4" spans="1:10" ht="15" x14ac:dyDescent="0.2">
      <c r="A4" s="15" t="s">
        <v>71</v>
      </c>
      <c r="B4" s="15" t="s">
        <v>97</v>
      </c>
      <c r="C4" s="15" t="s">
        <v>97</v>
      </c>
      <c r="D4" s="94" t="s">
        <v>97</v>
      </c>
      <c r="E4" s="15" t="s">
        <v>97</v>
      </c>
      <c r="F4" s="15" t="s">
        <v>97</v>
      </c>
      <c r="G4" s="204" t="s">
        <v>97</v>
      </c>
      <c r="H4" s="15" t="s">
        <v>97</v>
      </c>
      <c r="I4" s="15" t="s">
        <v>97</v>
      </c>
      <c r="J4" s="27" t="s">
        <v>97</v>
      </c>
    </row>
    <row r="5" spans="1:10" ht="15" x14ac:dyDescent="0.2">
      <c r="A5" s="15" t="s">
        <v>74</v>
      </c>
      <c r="B5" s="15" t="s">
        <v>78</v>
      </c>
      <c r="C5" s="15" t="s">
        <v>108</v>
      </c>
      <c r="D5" s="94" t="s">
        <v>77</v>
      </c>
      <c r="E5" s="15" t="s">
        <v>76</v>
      </c>
      <c r="F5" s="15" t="s">
        <v>109</v>
      </c>
      <c r="G5" s="204" t="s">
        <v>79</v>
      </c>
      <c r="H5" s="15" t="s">
        <v>78</v>
      </c>
      <c r="I5" s="15" t="s">
        <v>79</v>
      </c>
      <c r="J5" s="27" t="s">
        <v>78</v>
      </c>
    </row>
    <row r="6" spans="1:10" s="50" customFormat="1" ht="15" x14ac:dyDescent="0.2">
      <c r="A6" s="174">
        <v>42373</v>
      </c>
      <c r="B6" s="344"/>
      <c r="C6" s="345"/>
      <c r="D6" s="346"/>
      <c r="E6" s="345"/>
      <c r="F6" s="348"/>
      <c r="G6" s="347"/>
      <c r="H6" s="344"/>
      <c r="I6" s="344"/>
      <c r="J6" s="352"/>
    </row>
    <row r="7" spans="1:10" s="1" customFormat="1" x14ac:dyDescent="0.25">
      <c r="A7" s="174">
        <v>42380</v>
      </c>
      <c r="B7" s="67">
        <v>8.8000000000000007</v>
      </c>
      <c r="C7" s="218">
        <v>7.7</v>
      </c>
      <c r="D7" s="98">
        <v>3056</v>
      </c>
      <c r="E7" s="218">
        <v>10.5</v>
      </c>
      <c r="F7" s="67">
        <v>11.4</v>
      </c>
      <c r="G7" s="218">
        <v>4.82</v>
      </c>
      <c r="H7" s="67">
        <v>5</v>
      </c>
      <c r="I7" s="421"/>
      <c r="J7" s="350"/>
    </row>
    <row r="8" spans="1:10" s="1" customFormat="1" x14ac:dyDescent="0.25">
      <c r="A8" s="174">
        <v>42390</v>
      </c>
      <c r="B8" s="67">
        <v>9.6999999999999993</v>
      </c>
      <c r="C8" s="68">
        <v>7.6</v>
      </c>
      <c r="D8" s="98">
        <v>4159</v>
      </c>
      <c r="E8" s="68">
        <v>12.9</v>
      </c>
      <c r="F8" s="67">
        <v>17.899999999999999</v>
      </c>
      <c r="G8" s="218">
        <v>5.52</v>
      </c>
      <c r="H8" s="67">
        <v>8.6</v>
      </c>
      <c r="I8" s="421"/>
      <c r="J8" s="350"/>
    </row>
    <row r="9" spans="1:10" s="1" customFormat="1" x14ac:dyDescent="0.25">
      <c r="A9" s="174">
        <v>42397</v>
      </c>
      <c r="B9" s="67">
        <v>11.8</v>
      </c>
      <c r="C9" s="68">
        <v>7.4</v>
      </c>
      <c r="D9" s="98">
        <v>2689</v>
      </c>
      <c r="E9" s="68">
        <v>12.8</v>
      </c>
      <c r="F9" s="67">
        <v>18</v>
      </c>
      <c r="G9" s="218">
        <v>4.76</v>
      </c>
      <c r="H9" s="67">
        <v>4</v>
      </c>
      <c r="I9" s="421"/>
      <c r="J9" s="350"/>
    </row>
    <row r="10" spans="1:10" s="1" customFormat="1" x14ac:dyDescent="0.25">
      <c r="A10" s="174">
        <v>42404</v>
      </c>
      <c r="B10" s="67">
        <v>11.7</v>
      </c>
      <c r="C10" s="68">
        <v>7.7</v>
      </c>
      <c r="D10" s="98">
        <v>3381</v>
      </c>
      <c r="E10" s="68">
        <v>9.8000000000000007</v>
      </c>
      <c r="F10" s="67">
        <v>23</v>
      </c>
      <c r="G10" s="218">
        <v>12.7</v>
      </c>
      <c r="H10" s="67">
        <v>5.0999999999999996</v>
      </c>
      <c r="I10" s="343"/>
      <c r="J10" s="55">
        <v>3.8</v>
      </c>
    </row>
    <row r="11" spans="1:10" s="1" customFormat="1" x14ac:dyDescent="0.25">
      <c r="A11" s="174">
        <v>42411</v>
      </c>
      <c r="B11" s="67">
        <v>7.3</v>
      </c>
      <c r="C11" s="68">
        <v>7.9</v>
      </c>
      <c r="D11" s="98">
        <v>3970</v>
      </c>
      <c r="E11" s="68">
        <v>16.7</v>
      </c>
      <c r="F11" s="67">
        <v>18.8</v>
      </c>
      <c r="G11" s="218">
        <v>11.6</v>
      </c>
      <c r="H11" s="67">
        <v>4.7</v>
      </c>
      <c r="I11" s="343"/>
      <c r="J11" s="55">
        <v>13</v>
      </c>
    </row>
    <row r="12" spans="1:10" s="1" customFormat="1" x14ac:dyDescent="0.25">
      <c r="A12" s="174">
        <v>42417</v>
      </c>
      <c r="B12" s="67">
        <v>5.8</v>
      </c>
      <c r="C12" s="68">
        <v>7.7</v>
      </c>
      <c r="D12" s="98">
        <v>2694</v>
      </c>
      <c r="E12" s="68">
        <v>17</v>
      </c>
      <c r="F12" s="67">
        <v>16.5</v>
      </c>
      <c r="G12" s="218">
        <v>3.98</v>
      </c>
      <c r="H12" s="67">
        <v>3</v>
      </c>
      <c r="I12" s="55">
        <v>12</v>
      </c>
      <c r="J12" s="55">
        <v>17</v>
      </c>
    </row>
    <row r="13" spans="1:10" s="1" customFormat="1" x14ac:dyDescent="0.25">
      <c r="A13" s="174">
        <v>42426</v>
      </c>
      <c r="B13" s="341"/>
      <c r="C13" s="68">
        <v>7.7</v>
      </c>
      <c r="D13" s="98">
        <v>2827</v>
      </c>
      <c r="E13" s="68">
        <v>16.899999999999999</v>
      </c>
      <c r="F13" s="67">
        <v>20</v>
      </c>
      <c r="G13" s="218">
        <v>2.62</v>
      </c>
      <c r="H13" s="67">
        <v>2.9</v>
      </c>
      <c r="I13" s="343"/>
      <c r="J13" s="343"/>
    </row>
    <row r="14" spans="1:10" s="1" customFormat="1" x14ac:dyDescent="0.25">
      <c r="A14" s="174">
        <v>42432</v>
      </c>
      <c r="B14" s="67">
        <v>7.5</v>
      </c>
      <c r="C14" s="68">
        <v>7.9</v>
      </c>
      <c r="D14" s="98">
        <v>1850</v>
      </c>
      <c r="E14" s="68">
        <v>18.3</v>
      </c>
      <c r="F14" s="67">
        <v>28.8</v>
      </c>
      <c r="G14" s="218">
        <v>1.34</v>
      </c>
      <c r="H14" s="67">
        <v>2</v>
      </c>
      <c r="I14" s="343"/>
      <c r="J14" s="343"/>
    </row>
    <row r="15" spans="1:10" s="1" customFormat="1" x14ac:dyDescent="0.25">
      <c r="A15" s="174">
        <v>42439</v>
      </c>
      <c r="B15" s="67">
        <v>8.1999999999999993</v>
      </c>
      <c r="C15" s="68">
        <v>7.6</v>
      </c>
      <c r="D15" s="98">
        <v>2994</v>
      </c>
      <c r="E15" s="68">
        <v>18.2</v>
      </c>
      <c r="F15" s="67">
        <v>45.7</v>
      </c>
      <c r="G15" s="218">
        <v>5.57</v>
      </c>
      <c r="H15" s="67">
        <v>4.9000000000000004</v>
      </c>
      <c r="I15" s="343"/>
      <c r="J15" s="55">
        <v>19</v>
      </c>
    </row>
    <row r="16" spans="1:10" s="1" customFormat="1" x14ac:dyDescent="0.25">
      <c r="A16" s="174">
        <v>42446</v>
      </c>
      <c r="B16" s="67">
        <v>7.8</v>
      </c>
      <c r="C16" s="68">
        <v>7.8</v>
      </c>
      <c r="D16" s="98">
        <v>2385</v>
      </c>
      <c r="E16" s="68">
        <v>16.3</v>
      </c>
      <c r="F16" s="67">
        <v>59.5</v>
      </c>
      <c r="G16" s="218">
        <v>4.01</v>
      </c>
      <c r="H16" s="67">
        <v>3.8</v>
      </c>
      <c r="I16" s="55">
        <v>11</v>
      </c>
      <c r="J16" s="55">
        <v>17</v>
      </c>
    </row>
    <row r="17" spans="1:11" s="1" customFormat="1" x14ac:dyDescent="0.25">
      <c r="A17" s="174">
        <v>42454</v>
      </c>
      <c r="B17" s="341"/>
      <c r="C17" s="68">
        <v>7.8</v>
      </c>
      <c r="D17" s="98">
        <v>2147</v>
      </c>
      <c r="E17" s="68">
        <v>15</v>
      </c>
      <c r="F17" s="67">
        <v>63.3</v>
      </c>
      <c r="G17" s="218">
        <v>1.28</v>
      </c>
      <c r="H17" s="67">
        <v>3</v>
      </c>
      <c r="I17" s="343"/>
      <c r="J17" s="55">
        <v>18</v>
      </c>
    </row>
    <row r="18" spans="1:11" s="1" customFormat="1" x14ac:dyDescent="0.25">
      <c r="A18" s="174">
        <v>42460</v>
      </c>
      <c r="B18" s="67">
        <v>8.1</v>
      </c>
      <c r="C18" s="68">
        <v>7.9</v>
      </c>
      <c r="D18" s="98">
        <v>3339</v>
      </c>
      <c r="E18" s="68">
        <v>17.8</v>
      </c>
      <c r="F18" s="67">
        <v>69.099999999999994</v>
      </c>
      <c r="G18" s="218">
        <v>1.45</v>
      </c>
      <c r="H18" s="67">
        <v>3.4</v>
      </c>
      <c r="I18" s="343"/>
      <c r="J18" s="55">
        <v>16</v>
      </c>
    </row>
    <row r="19" spans="1:11" s="1" customFormat="1" x14ac:dyDescent="0.25">
      <c r="A19" s="174">
        <v>42467</v>
      </c>
      <c r="B19" s="67">
        <v>7</v>
      </c>
      <c r="C19" s="68">
        <v>7.9</v>
      </c>
      <c r="D19" s="98">
        <v>3098</v>
      </c>
      <c r="E19" s="67">
        <v>22.4</v>
      </c>
      <c r="F19" s="67">
        <v>58.7</v>
      </c>
      <c r="G19" s="218">
        <v>2.2799999999999998</v>
      </c>
      <c r="H19" s="67">
        <v>3.7</v>
      </c>
      <c r="I19" s="343"/>
      <c r="J19" s="55">
        <v>17</v>
      </c>
    </row>
    <row r="20" spans="1:11" s="1" customFormat="1" x14ac:dyDescent="0.25">
      <c r="A20" s="174">
        <v>42474</v>
      </c>
      <c r="B20" s="67">
        <v>7.8</v>
      </c>
      <c r="C20" s="68">
        <v>7.8</v>
      </c>
      <c r="D20" s="98">
        <v>3090</v>
      </c>
      <c r="E20" s="67">
        <v>19.399999999999999</v>
      </c>
      <c r="F20" s="67">
        <v>64</v>
      </c>
      <c r="G20" s="218">
        <v>2.12</v>
      </c>
      <c r="H20" s="67">
        <v>3.4</v>
      </c>
      <c r="I20" s="343"/>
      <c r="J20" s="55">
        <v>18</v>
      </c>
    </row>
    <row r="21" spans="1:11" s="1" customFormat="1" x14ac:dyDescent="0.25">
      <c r="A21" s="174">
        <v>42481</v>
      </c>
      <c r="B21" s="67">
        <v>7.9</v>
      </c>
      <c r="C21" s="68">
        <v>7.9</v>
      </c>
      <c r="D21" s="98">
        <v>3019</v>
      </c>
      <c r="E21" s="68">
        <v>23.7</v>
      </c>
      <c r="F21" s="67">
        <v>71.099999999999994</v>
      </c>
      <c r="G21" s="218">
        <v>1.24</v>
      </c>
      <c r="H21" s="67">
        <v>3</v>
      </c>
      <c r="I21" s="55">
        <v>11</v>
      </c>
      <c r="J21" s="55">
        <v>21</v>
      </c>
    </row>
    <row r="22" spans="1:11" s="1" customFormat="1" x14ac:dyDescent="0.25">
      <c r="A22" s="174">
        <v>42488</v>
      </c>
      <c r="B22" s="67">
        <v>8.1</v>
      </c>
      <c r="C22" s="68">
        <v>7.8</v>
      </c>
      <c r="D22" s="98">
        <v>3214</v>
      </c>
      <c r="E22" s="68">
        <v>18.399999999999999</v>
      </c>
      <c r="F22" s="67">
        <v>67.5</v>
      </c>
      <c r="G22" s="218">
        <v>1.05</v>
      </c>
      <c r="H22" s="67">
        <v>3.2</v>
      </c>
      <c r="I22" s="343"/>
      <c r="J22" s="55">
        <v>17</v>
      </c>
    </row>
    <row r="23" spans="1:11" s="1" customFormat="1" x14ac:dyDescent="0.25">
      <c r="A23" s="174">
        <v>42495</v>
      </c>
      <c r="B23" s="67">
        <v>8.9</v>
      </c>
      <c r="C23" s="68">
        <v>8</v>
      </c>
      <c r="D23" s="98">
        <v>3497</v>
      </c>
      <c r="E23" s="68">
        <v>20.8</v>
      </c>
      <c r="F23" s="67">
        <v>45.5</v>
      </c>
      <c r="G23" s="218">
        <v>0.73599999999999999</v>
      </c>
      <c r="H23" s="67">
        <v>2.9</v>
      </c>
      <c r="I23" s="343"/>
      <c r="J23" s="55" t="s">
        <v>250</v>
      </c>
    </row>
    <row r="24" spans="1:11" s="1" customFormat="1" x14ac:dyDescent="0.25">
      <c r="A24" s="174">
        <v>42501</v>
      </c>
      <c r="B24" s="67">
        <v>10</v>
      </c>
      <c r="C24" s="68">
        <v>8.4</v>
      </c>
      <c r="D24" s="98">
        <v>3460</v>
      </c>
      <c r="E24" s="68">
        <v>24.4</v>
      </c>
      <c r="F24" s="67">
        <v>49.1</v>
      </c>
      <c r="G24" s="218">
        <v>9.09</v>
      </c>
      <c r="H24" s="67">
        <v>5.8</v>
      </c>
      <c r="I24" s="343"/>
      <c r="J24" s="55" t="s">
        <v>251</v>
      </c>
    </row>
    <row r="25" spans="1:11" s="1" customFormat="1" x14ac:dyDescent="0.25">
      <c r="A25" s="174">
        <v>42509</v>
      </c>
      <c r="B25" s="67">
        <v>9.6</v>
      </c>
      <c r="C25" s="68">
        <v>8.1</v>
      </c>
      <c r="D25" s="98">
        <v>3711</v>
      </c>
      <c r="E25" s="68">
        <v>24.8</v>
      </c>
      <c r="F25" s="67">
        <v>35.700000000000003</v>
      </c>
      <c r="G25" s="218">
        <v>2.78</v>
      </c>
      <c r="H25" s="67">
        <v>4.4000000000000004</v>
      </c>
      <c r="I25" s="343"/>
      <c r="J25" s="55">
        <v>9.1999999999999993</v>
      </c>
    </row>
    <row r="26" spans="1:11" s="1" customFormat="1" x14ac:dyDescent="0.25">
      <c r="A26" s="174">
        <v>42516</v>
      </c>
      <c r="B26" s="67">
        <v>11.4</v>
      </c>
      <c r="C26" s="68">
        <v>8.1</v>
      </c>
      <c r="D26" s="98">
        <v>3179</v>
      </c>
      <c r="E26" s="68">
        <v>22.1</v>
      </c>
      <c r="F26" s="67">
        <v>25.9</v>
      </c>
      <c r="G26" s="218">
        <v>1.1399999999999999</v>
      </c>
      <c r="H26" s="67">
        <v>3</v>
      </c>
      <c r="I26" s="343"/>
      <c r="J26" s="55">
        <v>9.4</v>
      </c>
    </row>
    <row r="27" spans="1:11" s="1" customFormat="1" x14ac:dyDescent="0.25">
      <c r="A27" s="174">
        <v>42523</v>
      </c>
      <c r="B27" s="67">
        <v>9.1999999999999993</v>
      </c>
      <c r="C27" s="68">
        <v>7.9</v>
      </c>
      <c r="D27" s="98">
        <v>2244</v>
      </c>
      <c r="E27" s="68">
        <v>27</v>
      </c>
      <c r="F27" s="67">
        <v>35.200000000000003</v>
      </c>
      <c r="G27" s="218">
        <v>0.56599999999999995</v>
      </c>
      <c r="H27" s="67">
        <v>1.9</v>
      </c>
      <c r="I27" s="343"/>
      <c r="J27" s="55">
        <v>13</v>
      </c>
      <c r="K27" s="115"/>
    </row>
    <row r="28" spans="1:11" s="1" customFormat="1" x14ac:dyDescent="0.25">
      <c r="A28" s="174">
        <v>42531</v>
      </c>
      <c r="B28" s="67">
        <v>12.6</v>
      </c>
      <c r="C28" s="68">
        <v>8.1999999999999993</v>
      </c>
      <c r="D28" s="98">
        <v>2383</v>
      </c>
      <c r="E28" s="68">
        <v>25.4</v>
      </c>
      <c r="F28" s="67">
        <v>27.8</v>
      </c>
      <c r="G28" s="218">
        <v>0.51</v>
      </c>
      <c r="H28" s="67">
        <v>1.9</v>
      </c>
      <c r="I28" s="343"/>
      <c r="J28" s="55">
        <v>9.3000000000000007</v>
      </c>
      <c r="K28" s="115"/>
    </row>
    <row r="29" spans="1:11" s="1" customFormat="1" x14ac:dyDescent="0.25">
      <c r="A29" s="174">
        <v>42535</v>
      </c>
      <c r="B29" s="67">
        <v>10.5</v>
      </c>
      <c r="C29" s="68">
        <v>8</v>
      </c>
      <c r="D29" s="98">
        <v>2567</v>
      </c>
      <c r="E29" s="68">
        <v>23.7</v>
      </c>
      <c r="F29" s="67">
        <v>21.9</v>
      </c>
      <c r="G29" s="218">
        <v>0.45200000000000001</v>
      </c>
      <c r="H29" s="67">
        <v>2.2000000000000002</v>
      </c>
      <c r="I29" s="343"/>
      <c r="J29" s="55">
        <v>14</v>
      </c>
      <c r="K29" s="115"/>
    </row>
    <row r="30" spans="1:11" s="1" customFormat="1" x14ac:dyDescent="0.25">
      <c r="A30" s="174">
        <v>42542</v>
      </c>
      <c r="B30" s="67">
        <v>8.5</v>
      </c>
      <c r="C30" s="68">
        <v>7.7</v>
      </c>
      <c r="D30" s="98">
        <v>2353</v>
      </c>
      <c r="E30" s="68">
        <v>23</v>
      </c>
      <c r="F30" s="67">
        <v>24.4</v>
      </c>
      <c r="G30" s="218">
        <v>0.56399999999999995</v>
      </c>
      <c r="H30" s="67">
        <v>2</v>
      </c>
      <c r="I30" s="343"/>
      <c r="J30" s="55">
        <v>10</v>
      </c>
      <c r="K30" s="115"/>
    </row>
    <row r="31" spans="1:11" s="1" customFormat="1" x14ac:dyDescent="0.25">
      <c r="A31" s="174">
        <v>42549</v>
      </c>
      <c r="B31" s="67">
        <v>8.9</v>
      </c>
      <c r="C31" s="68">
        <v>8</v>
      </c>
      <c r="D31" s="98">
        <v>3584</v>
      </c>
      <c r="E31" s="68">
        <v>28.3</v>
      </c>
      <c r="F31" s="67">
        <v>46.7</v>
      </c>
      <c r="G31" s="218">
        <v>0.50800000000000001</v>
      </c>
      <c r="H31" s="67">
        <v>2.9</v>
      </c>
      <c r="I31" s="55">
        <v>18</v>
      </c>
      <c r="J31" s="55">
        <v>8</v>
      </c>
      <c r="K31" s="115"/>
    </row>
    <row r="32" spans="1:11" s="1" customFormat="1" x14ac:dyDescent="0.25">
      <c r="A32" s="174">
        <v>42556</v>
      </c>
      <c r="B32" s="67">
        <v>9.8000000000000007</v>
      </c>
      <c r="C32" s="68">
        <v>8.1999999999999993</v>
      </c>
      <c r="D32" s="98">
        <v>3817</v>
      </c>
      <c r="E32" s="68">
        <v>27.6</v>
      </c>
      <c r="F32" s="67">
        <v>31.6</v>
      </c>
      <c r="G32" s="218">
        <v>0.434</v>
      </c>
      <c r="H32" s="67">
        <v>3.1</v>
      </c>
      <c r="I32" s="343"/>
      <c r="J32" s="55">
        <v>6.5</v>
      </c>
      <c r="K32" s="115"/>
    </row>
    <row r="33" spans="1:11" s="1" customFormat="1" x14ac:dyDescent="0.25">
      <c r="A33" s="174">
        <v>42563</v>
      </c>
      <c r="B33" s="67">
        <v>10.4</v>
      </c>
      <c r="C33" s="68">
        <v>8.1999999999999993</v>
      </c>
      <c r="D33" s="98">
        <v>3500</v>
      </c>
      <c r="E33" s="68">
        <v>27.6</v>
      </c>
      <c r="F33" s="67">
        <v>30</v>
      </c>
      <c r="G33" s="67" t="s">
        <v>208</v>
      </c>
      <c r="H33" s="67">
        <v>2.8</v>
      </c>
      <c r="I33" s="343"/>
      <c r="J33" s="55">
        <v>5.0999999999999996</v>
      </c>
      <c r="K33" s="115"/>
    </row>
    <row r="34" spans="1:11" s="1" customFormat="1" x14ac:dyDescent="0.25">
      <c r="A34" s="174">
        <v>42571</v>
      </c>
      <c r="B34" s="67">
        <v>7.7</v>
      </c>
      <c r="C34" s="68">
        <v>8</v>
      </c>
      <c r="D34" s="98">
        <v>3317</v>
      </c>
      <c r="E34" s="68">
        <v>26.1</v>
      </c>
      <c r="F34" s="67">
        <v>29.8</v>
      </c>
      <c r="G34" s="67">
        <v>0.45</v>
      </c>
      <c r="H34" s="67">
        <v>2.6</v>
      </c>
      <c r="I34" s="55">
        <v>13</v>
      </c>
      <c r="J34" s="55">
        <v>6.5</v>
      </c>
      <c r="K34" s="115"/>
    </row>
    <row r="35" spans="1:11" s="1" customFormat="1" x14ac:dyDescent="0.25">
      <c r="A35" s="174">
        <v>42580</v>
      </c>
      <c r="B35" s="341"/>
      <c r="C35" s="68">
        <v>8.1</v>
      </c>
      <c r="D35" s="98">
        <v>2154</v>
      </c>
      <c r="E35" s="68">
        <v>29.9</v>
      </c>
      <c r="F35" s="67">
        <v>80</v>
      </c>
      <c r="G35" s="67">
        <v>0.44700000000000001</v>
      </c>
      <c r="H35" s="67">
        <v>1.8</v>
      </c>
      <c r="I35" s="343"/>
      <c r="J35" s="55">
        <v>8.6999999999999993</v>
      </c>
      <c r="K35" s="115"/>
    </row>
    <row r="36" spans="1:11" s="1" customFormat="1" x14ac:dyDescent="0.25">
      <c r="A36" s="174">
        <v>42584</v>
      </c>
      <c r="B36" s="341"/>
      <c r="C36" s="68">
        <v>8.1999999999999993</v>
      </c>
      <c r="D36" s="98">
        <v>2163</v>
      </c>
      <c r="E36" s="68">
        <v>26.2</v>
      </c>
      <c r="F36" s="67">
        <v>94.9</v>
      </c>
      <c r="G36" s="67">
        <v>0.45100000000000001</v>
      </c>
      <c r="H36" s="67">
        <v>1.6</v>
      </c>
      <c r="I36" s="343"/>
      <c r="J36" s="55">
        <v>11</v>
      </c>
    </row>
    <row r="37" spans="1:11" s="1" customFormat="1" x14ac:dyDescent="0.25">
      <c r="A37" s="174">
        <v>42592</v>
      </c>
      <c r="B37" s="67">
        <v>7.1</v>
      </c>
      <c r="C37" s="68">
        <v>8.1</v>
      </c>
      <c r="D37" s="98">
        <v>1350</v>
      </c>
      <c r="E37" s="68">
        <v>24.7</v>
      </c>
      <c r="F37" s="341"/>
      <c r="G37" s="67">
        <v>0.629</v>
      </c>
      <c r="H37" s="67">
        <v>0.87</v>
      </c>
      <c r="I37" s="343"/>
      <c r="J37" s="55">
        <v>4.7</v>
      </c>
    </row>
    <row r="38" spans="1:11" s="1" customFormat="1" x14ac:dyDescent="0.25">
      <c r="A38" s="174">
        <v>42599</v>
      </c>
      <c r="B38" s="67">
        <v>5</v>
      </c>
      <c r="C38" s="68">
        <v>7.7</v>
      </c>
      <c r="D38" s="98">
        <v>1738</v>
      </c>
      <c r="E38" s="68">
        <v>27.1</v>
      </c>
      <c r="F38" s="67">
        <v>54.8</v>
      </c>
      <c r="G38" s="67">
        <v>0.46600000000000003</v>
      </c>
      <c r="H38" s="67">
        <v>1.3</v>
      </c>
      <c r="I38" s="55">
        <v>7</v>
      </c>
      <c r="J38" s="55">
        <v>4.4000000000000004</v>
      </c>
    </row>
    <row r="39" spans="1:11" s="1" customFormat="1" x14ac:dyDescent="0.25">
      <c r="A39" s="174">
        <v>42607</v>
      </c>
      <c r="B39" s="67">
        <v>9</v>
      </c>
      <c r="C39" s="68">
        <v>7.8</v>
      </c>
      <c r="D39" s="98">
        <v>1501</v>
      </c>
      <c r="E39" s="68">
        <v>22.3</v>
      </c>
      <c r="F39" s="67">
        <v>90.8</v>
      </c>
      <c r="G39" s="67" t="s">
        <v>208</v>
      </c>
      <c r="H39" s="67">
        <v>0.96</v>
      </c>
      <c r="I39" s="343"/>
      <c r="J39" s="55">
        <v>6.4</v>
      </c>
    </row>
    <row r="40" spans="1:11" s="1" customFormat="1" x14ac:dyDescent="0.25">
      <c r="A40" s="174">
        <v>42613</v>
      </c>
      <c r="B40" s="67">
        <v>9.1</v>
      </c>
      <c r="C40" s="68">
        <v>7.9</v>
      </c>
      <c r="D40" s="98">
        <v>1544</v>
      </c>
      <c r="E40" s="68">
        <v>26.1</v>
      </c>
      <c r="F40" s="67">
        <v>118</v>
      </c>
      <c r="G40" s="67">
        <v>0.66300000000000003</v>
      </c>
      <c r="H40" s="67">
        <v>1</v>
      </c>
      <c r="I40" s="343"/>
      <c r="J40" s="55">
        <v>7.9</v>
      </c>
    </row>
    <row r="41" spans="1:11" s="1" customFormat="1" x14ac:dyDescent="0.25">
      <c r="A41" s="174">
        <v>42620</v>
      </c>
      <c r="B41" s="341"/>
      <c r="C41" s="332"/>
      <c r="D41" s="102"/>
      <c r="E41" s="332"/>
      <c r="F41" s="341"/>
      <c r="G41" s="332"/>
      <c r="H41" s="341"/>
      <c r="I41" s="343"/>
      <c r="J41" s="343"/>
    </row>
    <row r="42" spans="1:11" s="1" customFormat="1" x14ac:dyDescent="0.25">
      <c r="A42" s="174">
        <v>42625</v>
      </c>
      <c r="B42" s="67">
        <v>6.4</v>
      </c>
      <c r="C42" s="68">
        <v>7.6</v>
      </c>
      <c r="D42" s="98">
        <v>2427</v>
      </c>
      <c r="E42" s="68">
        <v>19</v>
      </c>
      <c r="F42" s="67">
        <v>56.5</v>
      </c>
      <c r="G42" s="218">
        <v>0.52500000000000002</v>
      </c>
      <c r="H42" s="67">
        <v>1.8</v>
      </c>
      <c r="I42" s="343"/>
      <c r="J42" s="55">
        <v>9.5</v>
      </c>
    </row>
    <row r="43" spans="1:11" s="1" customFormat="1" x14ac:dyDescent="0.25">
      <c r="A43" s="174">
        <v>42632</v>
      </c>
      <c r="B43" s="67">
        <v>10.5</v>
      </c>
      <c r="C43" s="68">
        <v>7.7</v>
      </c>
      <c r="D43" s="98">
        <v>1476</v>
      </c>
      <c r="E43" s="68">
        <v>21</v>
      </c>
      <c r="F43" s="67">
        <v>70.599999999999994</v>
      </c>
      <c r="G43" s="218">
        <v>0.61899999999999999</v>
      </c>
      <c r="H43" s="67">
        <v>1.2</v>
      </c>
      <c r="I43" s="343"/>
      <c r="J43" s="55">
        <v>7.7</v>
      </c>
    </row>
    <row r="44" spans="1:11" s="1" customFormat="1" x14ac:dyDescent="0.25">
      <c r="A44" s="174">
        <v>42640</v>
      </c>
      <c r="B44" s="67">
        <v>7.5</v>
      </c>
      <c r="C44" s="68">
        <v>7.8</v>
      </c>
      <c r="D44" s="98">
        <v>1809</v>
      </c>
      <c r="E44" s="68">
        <v>22.4</v>
      </c>
      <c r="F44" s="67">
        <v>61.9</v>
      </c>
      <c r="G44" s="218">
        <v>1.58</v>
      </c>
      <c r="H44" s="67">
        <v>1.8</v>
      </c>
      <c r="I44" s="55">
        <v>11</v>
      </c>
      <c r="J44" s="55">
        <v>9</v>
      </c>
    </row>
    <row r="45" spans="1:11" s="1" customFormat="1" x14ac:dyDescent="0.25">
      <c r="A45" s="174">
        <v>42646</v>
      </c>
      <c r="B45" s="67">
        <v>12.6</v>
      </c>
      <c r="C45" s="68">
        <v>7.3</v>
      </c>
      <c r="D45" s="98">
        <v>2035</v>
      </c>
      <c r="E45" s="68">
        <v>16.899999999999999</v>
      </c>
      <c r="F45" s="341"/>
      <c r="G45" s="218">
        <v>1.4</v>
      </c>
      <c r="H45" s="67">
        <v>1.9</v>
      </c>
      <c r="I45" s="343"/>
      <c r="J45" s="55">
        <v>14</v>
      </c>
    </row>
    <row r="46" spans="1:11" s="1" customFormat="1" x14ac:dyDescent="0.25">
      <c r="A46" s="174">
        <v>42655</v>
      </c>
      <c r="B46" s="341"/>
      <c r="C46" s="68">
        <v>7.5</v>
      </c>
      <c r="D46" s="98">
        <v>1675</v>
      </c>
      <c r="E46" s="68">
        <v>20.5</v>
      </c>
      <c r="F46" s="67">
        <v>15.4</v>
      </c>
      <c r="G46" s="218">
        <v>0.77400000000000002</v>
      </c>
      <c r="H46" s="67">
        <v>1.3</v>
      </c>
      <c r="I46" s="343"/>
      <c r="J46" s="55" t="s">
        <v>260</v>
      </c>
    </row>
    <row r="47" spans="1:11" s="1" customFormat="1" x14ac:dyDescent="0.25">
      <c r="A47" s="174">
        <v>42660</v>
      </c>
      <c r="B47" s="67">
        <v>5.6</v>
      </c>
      <c r="C47" s="68">
        <v>7.4</v>
      </c>
      <c r="D47" s="98">
        <v>1328</v>
      </c>
      <c r="E47" s="68">
        <v>18.2</v>
      </c>
      <c r="F47" s="67">
        <v>29.7</v>
      </c>
      <c r="G47" s="218">
        <v>0.47899999999999998</v>
      </c>
      <c r="H47" s="67">
        <v>0.83</v>
      </c>
      <c r="I47" s="343"/>
      <c r="J47" s="55">
        <v>15</v>
      </c>
    </row>
    <row r="48" spans="1:11" s="1" customFormat="1" x14ac:dyDescent="0.25">
      <c r="A48" s="174">
        <v>42667</v>
      </c>
      <c r="B48" s="67">
        <v>4.0999999999999996</v>
      </c>
      <c r="C48" s="68">
        <v>7.4</v>
      </c>
      <c r="D48" s="98">
        <v>1625</v>
      </c>
      <c r="E48" s="68">
        <v>18.600000000000001</v>
      </c>
      <c r="F48" s="67">
        <v>8.6</v>
      </c>
      <c r="G48" s="218">
        <v>0.51600000000000001</v>
      </c>
      <c r="H48" s="67">
        <v>1.1000000000000001</v>
      </c>
      <c r="I48" s="55">
        <v>10</v>
      </c>
      <c r="J48" s="55">
        <v>20</v>
      </c>
    </row>
    <row r="49" spans="1:10" s="1" customFormat="1" x14ac:dyDescent="0.25">
      <c r="A49" s="174">
        <v>42675</v>
      </c>
      <c r="B49" s="67">
        <v>3.54</v>
      </c>
      <c r="C49" s="68">
        <v>7.32</v>
      </c>
      <c r="D49" s="98">
        <v>1289</v>
      </c>
      <c r="E49" s="68">
        <v>17.84</v>
      </c>
      <c r="F49" s="67">
        <v>13.4</v>
      </c>
      <c r="G49" s="218">
        <v>0.47699999999999998</v>
      </c>
      <c r="H49" s="67">
        <v>0.86</v>
      </c>
      <c r="I49" s="343"/>
      <c r="J49" s="55">
        <v>22</v>
      </c>
    </row>
    <row r="50" spans="1:10" s="1" customFormat="1" x14ac:dyDescent="0.25">
      <c r="A50" s="174">
        <v>42681</v>
      </c>
      <c r="B50" s="67">
        <v>6.42</v>
      </c>
      <c r="C50" s="68">
        <v>7.51</v>
      </c>
      <c r="D50" s="98">
        <v>1693</v>
      </c>
      <c r="E50" s="68">
        <v>18.739999999999998</v>
      </c>
      <c r="F50" s="67">
        <v>18.399999999999999</v>
      </c>
      <c r="G50" s="218">
        <v>0.7</v>
      </c>
      <c r="H50" s="67">
        <v>1.2</v>
      </c>
      <c r="I50" s="343"/>
      <c r="J50" s="55" t="s">
        <v>294</v>
      </c>
    </row>
    <row r="51" spans="1:10" s="1" customFormat="1" x14ac:dyDescent="0.25">
      <c r="A51" s="174">
        <v>42688</v>
      </c>
      <c r="B51" s="342"/>
      <c r="C51" s="342"/>
      <c r="D51" s="102"/>
      <c r="E51" s="332"/>
      <c r="F51" s="341"/>
      <c r="G51" s="332"/>
      <c r="H51" s="341"/>
      <c r="I51" s="343"/>
      <c r="J51" s="343"/>
    </row>
    <row r="52" spans="1:10" s="1" customFormat="1" x14ac:dyDescent="0.25">
      <c r="A52" s="174">
        <v>42696</v>
      </c>
      <c r="B52" s="67">
        <v>9.3000000000000007</v>
      </c>
      <c r="C52" s="218">
        <v>7.7</v>
      </c>
      <c r="D52" s="98">
        <v>1606</v>
      </c>
      <c r="E52" s="218">
        <v>16.2</v>
      </c>
      <c r="F52" s="67">
        <v>18.100000000000001</v>
      </c>
      <c r="G52" s="218">
        <v>0.83499999999999996</v>
      </c>
      <c r="H52" s="67">
        <v>1.5</v>
      </c>
      <c r="I52" s="55">
        <v>12</v>
      </c>
      <c r="J52" s="55">
        <v>16</v>
      </c>
    </row>
    <row r="53" spans="1:10" s="1" customFormat="1" x14ac:dyDescent="0.25">
      <c r="A53" s="174">
        <v>42705</v>
      </c>
      <c r="B53" s="67">
        <v>11.6</v>
      </c>
      <c r="C53" s="218">
        <v>7.7</v>
      </c>
      <c r="D53" s="98">
        <v>2139</v>
      </c>
      <c r="E53" s="218">
        <v>12.4</v>
      </c>
      <c r="F53" s="67">
        <v>18.399999999999999</v>
      </c>
      <c r="G53" s="218">
        <v>0.59399999999999997</v>
      </c>
      <c r="H53" s="67">
        <v>2</v>
      </c>
      <c r="I53" s="343"/>
      <c r="J53" s="55">
        <v>15</v>
      </c>
    </row>
    <row r="54" spans="1:10" s="1" customFormat="1" x14ac:dyDescent="0.25">
      <c r="A54" s="174">
        <v>42709</v>
      </c>
      <c r="B54" s="67">
        <v>13.2</v>
      </c>
      <c r="C54" s="218">
        <v>7.8</v>
      </c>
      <c r="D54" s="98">
        <v>2519</v>
      </c>
      <c r="E54" s="218">
        <v>11.2</v>
      </c>
      <c r="F54" s="67">
        <v>12.2</v>
      </c>
      <c r="G54" s="218">
        <v>1</v>
      </c>
      <c r="H54" s="67">
        <v>2.7</v>
      </c>
      <c r="I54" s="343"/>
      <c r="J54" s="55">
        <v>14</v>
      </c>
    </row>
    <row r="55" spans="1:10" s="1" customFormat="1" x14ac:dyDescent="0.25">
      <c r="A55" s="174">
        <v>42716</v>
      </c>
      <c r="B55" s="351"/>
      <c r="C55" s="218">
        <v>7.7</v>
      </c>
      <c r="D55" s="98">
        <v>2524</v>
      </c>
      <c r="E55" s="218">
        <v>14</v>
      </c>
      <c r="F55" s="67">
        <v>27.2</v>
      </c>
      <c r="G55" s="218">
        <v>0.91800000000000004</v>
      </c>
      <c r="H55" s="67">
        <v>2.4</v>
      </c>
      <c r="I55" s="343"/>
      <c r="J55" s="55">
        <v>14</v>
      </c>
    </row>
    <row r="56" spans="1:10" s="1" customFormat="1" x14ac:dyDescent="0.25">
      <c r="A56" s="174">
        <v>42726</v>
      </c>
      <c r="B56" s="67">
        <v>9.6</v>
      </c>
      <c r="C56" s="218">
        <v>7.8</v>
      </c>
      <c r="D56" s="98">
        <v>3126</v>
      </c>
      <c r="E56" s="218">
        <v>12.1</v>
      </c>
      <c r="F56" s="67">
        <v>7.6</v>
      </c>
      <c r="G56" s="218">
        <v>2.76</v>
      </c>
      <c r="H56" s="67">
        <v>3.3</v>
      </c>
      <c r="I56" s="343"/>
      <c r="J56" s="55">
        <v>16</v>
      </c>
    </row>
    <row r="57" spans="1:10" s="1" customFormat="1" x14ac:dyDescent="0.25">
      <c r="A57" s="177">
        <v>42733</v>
      </c>
      <c r="B57" s="178">
        <v>10.6</v>
      </c>
      <c r="C57" s="179">
        <v>7.8</v>
      </c>
      <c r="D57" s="124">
        <v>3168</v>
      </c>
      <c r="E57" s="179">
        <v>14.8</v>
      </c>
      <c r="F57" s="178">
        <v>9</v>
      </c>
      <c r="G57" s="179">
        <v>4.03</v>
      </c>
      <c r="H57" s="178">
        <v>3.5</v>
      </c>
      <c r="I57" s="182">
        <v>14</v>
      </c>
      <c r="J57" s="182">
        <v>9.4</v>
      </c>
    </row>
    <row r="58" spans="1:10" ht="15" x14ac:dyDescent="0.25">
      <c r="A58" s="6" t="s">
        <v>81</v>
      </c>
      <c r="B58" s="51"/>
      <c r="C58" s="51"/>
      <c r="E58" s="51"/>
      <c r="F58" s="51"/>
      <c r="H58" s="51"/>
      <c r="I58" s="51"/>
    </row>
    <row r="60" spans="1:10" ht="15" x14ac:dyDescent="0.25">
      <c r="A60" s="6" t="s">
        <v>329</v>
      </c>
      <c r="D60" s="136"/>
      <c r="E60" s="8"/>
      <c r="F60" s="8"/>
    </row>
    <row r="61" spans="1:10" ht="15" customHeight="1" x14ac:dyDescent="0.25">
      <c r="A61" s="383"/>
      <c r="B61" s="448" t="s">
        <v>110</v>
      </c>
      <c r="C61" s="449"/>
      <c r="D61" s="449"/>
      <c r="E61" s="449"/>
      <c r="F61" s="450"/>
    </row>
    <row r="62" spans="1:10" ht="60" customHeight="1" x14ac:dyDescent="0.2">
      <c r="A62" s="250" t="s">
        <v>67</v>
      </c>
      <c r="B62" s="250" t="s">
        <v>111</v>
      </c>
      <c r="C62" s="250" t="s">
        <v>112</v>
      </c>
      <c r="D62" s="93" t="s">
        <v>113</v>
      </c>
      <c r="E62" s="285" t="s">
        <v>114</v>
      </c>
      <c r="F62" s="285" t="s">
        <v>115</v>
      </c>
    </row>
    <row r="63" spans="1:10" ht="15" x14ac:dyDescent="0.2">
      <c r="A63" s="15" t="s">
        <v>71</v>
      </c>
      <c r="B63" s="15" t="s">
        <v>97</v>
      </c>
      <c r="C63" s="15" t="s">
        <v>97</v>
      </c>
      <c r="D63" s="94" t="s">
        <v>97</v>
      </c>
      <c r="E63" s="15" t="s">
        <v>97</v>
      </c>
      <c r="F63" s="15" t="s">
        <v>97</v>
      </c>
    </row>
    <row r="64" spans="1:10" ht="15" x14ac:dyDescent="0.2">
      <c r="A64" s="15" t="s">
        <v>74</v>
      </c>
      <c r="B64" s="15" t="s">
        <v>78</v>
      </c>
      <c r="C64" s="15" t="s">
        <v>78</v>
      </c>
      <c r="D64" s="94" t="s">
        <v>78</v>
      </c>
      <c r="E64" s="15" t="s">
        <v>78</v>
      </c>
      <c r="F64" s="15" t="s">
        <v>78</v>
      </c>
    </row>
    <row r="65" spans="1:10" x14ac:dyDescent="0.2">
      <c r="A65" s="184">
        <v>42397</v>
      </c>
      <c r="B65" s="185">
        <v>1.3</v>
      </c>
      <c r="C65" s="256">
        <v>0.3</v>
      </c>
      <c r="D65" s="401"/>
      <c r="E65" s="387"/>
      <c r="F65" s="402"/>
    </row>
    <row r="66" spans="1:10" x14ac:dyDescent="0.2">
      <c r="A66" s="174">
        <v>42417</v>
      </c>
      <c r="B66" s="176">
        <v>0.67</v>
      </c>
      <c r="C66" s="255">
        <v>0.28000000000000003</v>
      </c>
      <c r="D66" s="102"/>
      <c r="E66" s="54"/>
      <c r="F66" s="45"/>
    </row>
    <row r="67" spans="1:10" x14ac:dyDescent="0.2">
      <c r="A67" s="174">
        <v>42446</v>
      </c>
      <c r="B67" s="176">
        <v>0.76</v>
      </c>
      <c r="C67" s="255">
        <v>0.22</v>
      </c>
      <c r="D67" s="102"/>
      <c r="E67" s="54"/>
      <c r="F67" s="45"/>
    </row>
    <row r="68" spans="1:10" x14ac:dyDescent="0.2">
      <c r="A68" s="174">
        <v>42481</v>
      </c>
      <c r="B68" s="176" t="s">
        <v>236</v>
      </c>
      <c r="C68" s="255">
        <v>0.21</v>
      </c>
      <c r="D68" s="102"/>
      <c r="E68" s="54"/>
      <c r="F68" s="45"/>
    </row>
    <row r="69" spans="1:10" x14ac:dyDescent="0.2">
      <c r="A69" s="174">
        <v>42516</v>
      </c>
      <c r="B69" s="176" t="s">
        <v>209</v>
      </c>
      <c r="C69" s="353">
        <v>7.3999999999999996E-2</v>
      </c>
      <c r="D69" s="102"/>
      <c r="E69" s="54"/>
      <c r="F69" s="45"/>
    </row>
    <row r="70" spans="1:10" x14ac:dyDescent="0.2">
      <c r="A70" s="174">
        <v>42549</v>
      </c>
      <c r="B70" s="176" t="s">
        <v>244</v>
      </c>
      <c r="C70" s="255">
        <v>0.19</v>
      </c>
      <c r="D70" s="102"/>
      <c r="E70" s="54"/>
      <c r="F70" s="45"/>
    </row>
    <row r="71" spans="1:10" x14ac:dyDescent="0.2">
      <c r="A71" s="174">
        <v>42571</v>
      </c>
      <c r="B71" s="176" t="s">
        <v>244</v>
      </c>
      <c r="C71" s="255">
        <v>0.14000000000000001</v>
      </c>
      <c r="D71" s="102"/>
      <c r="E71" s="54"/>
      <c r="F71" s="45"/>
    </row>
    <row r="72" spans="1:10" x14ac:dyDescent="0.2">
      <c r="A72" s="174">
        <v>42599</v>
      </c>
      <c r="B72" s="176">
        <v>1.4E-2</v>
      </c>
      <c r="C72" s="255">
        <v>9.1999999999999998E-2</v>
      </c>
      <c r="D72" s="102"/>
      <c r="E72" s="54"/>
      <c r="F72" s="45"/>
    </row>
    <row r="73" spans="1:10" x14ac:dyDescent="0.2">
      <c r="A73" s="174">
        <v>42640</v>
      </c>
      <c r="B73" s="176" t="s">
        <v>245</v>
      </c>
      <c r="C73" s="255">
        <v>0.17</v>
      </c>
      <c r="D73" s="102"/>
      <c r="E73" s="54"/>
      <c r="F73" s="45"/>
    </row>
    <row r="74" spans="1:10" x14ac:dyDescent="0.2">
      <c r="A74" s="174">
        <v>42667</v>
      </c>
      <c r="B74" s="176">
        <v>2.8000000000000001E-2</v>
      </c>
      <c r="C74" s="255">
        <v>0.1</v>
      </c>
      <c r="D74" s="102"/>
      <c r="E74" s="54"/>
      <c r="F74" s="45"/>
    </row>
    <row r="75" spans="1:10" x14ac:dyDescent="0.2">
      <c r="A75" s="174">
        <v>42696</v>
      </c>
      <c r="B75" s="176">
        <v>7.2999999999999995E-2</v>
      </c>
      <c r="C75" s="255" t="s">
        <v>293</v>
      </c>
      <c r="D75" s="102"/>
      <c r="E75" s="54"/>
      <c r="F75" s="45"/>
    </row>
    <row r="76" spans="1:10" s="50" customFormat="1" ht="15.75" customHeight="1" x14ac:dyDescent="0.2">
      <c r="A76" s="177">
        <v>42733</v>
      </c>
      <c r="B76" s="183" t="s">
        <v>298</v>
      </c>
      <c r="C76" s="257">
        <v>0.18</v>
      </c>
      <c r="D76" s="108"/>
      <c r="E76" s="77"/>
      <c r="F76" s="76"/>
      <c r="G76" s="91"/>
      <c r="J76" s="173"/>
    </row>
    <row r="77" spans="1:10" hidden="1" x14ac:dyDescent="0.2">
      <c r="A77" s="38"/>
      <c r="B77" s="46"/>
      <c r="C77" s="24"/>
      <c r="D77" s="96"/>
      <c r="E77" s="24"/>
      <c r="F77" s="46"/>
    </row>
    <row r="78" spans="1:10" hidden="1" x14ac:dyDescent="0.2">
      <c r="A78" s="38"/>
      <c r="B78" s="46"/>
      <c r="C78" s="24"/>
      <c r="D78" s="96"/>
      <c r="E78" s="24"/>
      <c r="F78" s="46"/>
    </row>
    <row r="79" spans="1:10" hidden="1" x14ac:dyDescent="0.2">
      <c r="A79" s="38"/>
      <c r="B79" s="46"/>
      <c r="C79" s="24"/>
      <c r="D79" s="96"/>
      <c r="E79" s="24"/>
      <c r="F79" s="46"/>
    </row>
    <row r="80" spans="1:10" hidden="1" x14ac:dyDescent="0.2">
      <c r="A80" s="38"/>
      <c r="B80" s="46"/>
      <c r="C80" s="24"/>
      <c r="D80" s="96"/>
      <c r="E80" s="24"/>
      <c r="F80" s="46"/>
    </row>
    <row r="81" spans="1:10" hidden="1" x14ac:dyDescent="0.2">
      <c r="A81" s="39"/>
      <c r="B81" s="47"/>
      <c r="C81" s="57"/>
      <c r="D81" s="99"/>
      <c r="E81" s="57"/>
      <c r="F81" s="47"/>
    </row>
    <row r="82" spans="1:10" ht="15" x14ac:dyDescent="0.25">
      <c r="A82" s="6" t="s">
        <v>332</v>
      </c>
      <c r="B82" s="6"/>
    </row>
    <row r="85" spans="1:10" hidden="1" x14ac:dyDescent="0.2"/>
    <row r="86" spans="1:10" hidden="1" x14ac:dyDescent="0.2">
      <c r="A86" s="241" t="s">
        <v>265</v>
      </c>
      <c r="B86" s="1"/>
      <c r="C86" s="1"/>
      <c r="D86" s="103"/>
      <c r="E86" s="1"/>
      <c r="F86" s="1"/>
      <c r="G86" s="186"/>
      <c r="H86" s="186"/>
      <c r="I86" s="1"/>
    </row>
    <row r="87" spans="1:10" ht="45" hidden="1" x14ac:dyDescent="0.2">
      <c r="A87" s="244"/>
      <c r="B87" s="233" t="s">
        <v>111</v>
      </c>
      <c r="C87" s="233" t="s">
        <v>112</v>
      </c>
      <c r="D87" s="93" t="s">
        <v>113</v>
      </c>
      <c r="E87" s="233" t="s">
        <v>114</v>
      </c>
      <c r="F87" s="233" t="s">
        <v>115</v>
      </c>
      <c r="G87" s="234" t="s">
        <v>88</v>
      </c>
      <c r="H87" s="234" t="s">
        <v>103</v>
      </c>
      <c r="I87" s="233" t="s">
        <v>104</v>
      </c>
      <c r="J87" s="173" t="s">
        <v>87</v>
      </c>
    </row>
    <row r="88" spans="1:10" hidden="1" x14ac:dyDescent="0.2">
      <c r="A88" s="235">
        <v>41548</v>
      </c>
      <c r="B88" s="73"/>
      <c r="C88" s="73"/>
      <c r="D88" s="73"/>
      <c r="E88" s="73"/>
      <c r="F88" s="73"/>
      <c r="G88" s="73">
        <v>1.1000000000000001</v>
      </c>
      <c r="H88" s="73"/>
      <c r="I88" s="73"/>
      <c r="J88" s="116">
        <v>5405</v>
      </c>
    </row>
    <row r="89" spans="1:10" hidden="1" x14ac:dyDescent="0.2">
      <c r="A89" s="235">
        <v>41579</v>
      </c>
      <c r="B89" s="73">
        <v>0.2</v>
      </c>
      <c r="C89" s="73">
        <v>0.2</v>
      </c>
      <c r="D89" s="73">
        <v>1.5</v>
      </c>
      <c r="E89" s="73">
        <v>0.2</v>
      </c>
      <c r="F89" s="73">
        <v>0.2</v>
      </c>
      <c r="G89" s="73">
        <v>1</v>
      </c>
      <c r="H89" s="73"/>
      <c r="I89" s="73"/>
      <c r="J89" s="116">
        <v>5294</v>
      </c>
    </row>
    <row r="90" spans="1:10" hidden="1" x14ac:dyDescent="0.2">
      <c r="A90" s="235">
        <v>41609</v>
      </c>
      <c r="B90" s="73">
        <v>0.1</v>
      </c>
      <c r="C90" s="73">
        <v>0.2</v>
      </c>
      <c r="D90" s="73">
        <v>1.2</v>
      </c>
      <c r="E90" s="73">
        <v>0.2</v>
      </c>
      <c r="F90" s="73">
        <v>0.1</v>
      </c>
      <c r="G90" s="73">
        <v>1.6</v>
      </c>
      <c r="H90" s="73"/>
      <c r="I90" s="73">
        <v>8.6999999999999993</v>
      </c>
      <c r="J90" s="116">
        <v>4760</v>
      </c>
    </row>
    <row r="91" spans="1:10" hidden="1" x14ac:dyDescent="0.2">
      <c r="A91" s="235">
        <v>41640</v>
      </c>
      <c r="B91" s="73">
        <v>0.2</v>
      </c>
      <c r="C91" s="73">
        <v>0.2</v>
      </c>
      <c r="D91" s="73" t="s">
        <v>283</v>
      </c>
      <c r="E91" s="73" t="s">
        <v>286</v>
      </c>
      <c r="F91" s="73" t="s">
        <v>290</v>
      </c>
      <c r="G91" s="73">
        <v>3.2</v>
      </c>
      <c r="H91" s="73"/>
      <c r="I91" s="73">
        <v>16</v>
      </c>
      <c r="J91" s="116">
        <v>3360</v>
      </c>
    </row>
    <row r="92" spans="1:10" hidden="1" x14ac:dyDescent="0.2">
      <c r="A92" s="235">
        <v>41671</v>
      </c>
      <c r="B92" s="73" t="s">
        <v>280</v>
      </c>
      <c r="C92" s="73" t="s">
        <v>269</v>
      </c>
      <c r="D92" s="73">
        <v>1.5</v>
      </c>
      <c r="E92" s="73" t="s">
        <v>206</v>
      </c>
      <c r="F92" s="73">
        <v>2.5999999999999999E-2</v>
      </c>
      <c r="G92" s="73">
        <v>6.6</v>
      </c>
      <c r="H92" s="73"/>
      <c r="I92" s="73">
        <v>16</v>
      </c>
      <c r="J92" s="116">
        <v>4250</v>
      </c>
    </row>
    <row r="93" spans="1:10" hidden="1" x14ac:dyDescent="0.2">
      <c r="A93" s="235">
        <v>41699</v>
      </c>
      <c r="B93" s="73">
        <v>0.02</v>
      </c>
      <c r="C93" s="73">
        <v>0.2</v>
      </c>
      <c r="D93" s="73">
        <v>2.5</v>
      </c>
      <c r="E93" s="73" t="s">
        <v>287</v>
      </c>
      <c r="F93" s="73">
        <v>0.22</v>
      </c>
      <c r="G93" s="73">
        <v>3.7</v>
      </c>
      <c r="H93" s="73">
        <v>3.9</v>
      </c>
      <c r="I93" s="73">
        <v>11</v>
      </c>
      <c r="J93" s="116">
        <v>5400</v>
      </c>
    </row>
    <row r="94" spans="1:10" hidden="1" x14ac:dyDescent="0.2">
      <c r="A94" s="235">
        <v>41730</v>
      </c>
      <c r="B94" s="73"/>
      <c r="C94" s="73"/>
      <c r="D94" s="73"/>
      <c r="E94" s="73"/>
      <c r="F94" s="73"/>
      <c r="G94" s="73">
        <v>6.8</v>
      </c>
      <c r="H94" s="73">
        <v>6.8</v>
      </c>
      <c r="I94" s="73">
        <v>9</v>
      </c>
      <c r="J94" s="116">
        <v>1960</v>
      </c>
    </row>
    <row r="95" spans="1:10" hidden="1" x14ac:dyDescent="0.2">
      <c r="A95" s="235">
        <v>41760</v>
      </c>
      <c r="B95" s="73">
        <v>0.31</v>
      </c>
      <c r="C95" s="73">
        <v>0.3</v>
      </c>
      <c r="D95" s="73">
        <v>2.5</v>
      </c>
      <c r="E95" s="73" t="s">
        <v>288</v>
      </c>
      <c r="F95" s="73" t="s">
        <v>209</v>
      </c>
      <c r="G95" s="73">
        <v>9.6</v>
      </c>
      <c r="H95" s="73">
        <v>10.1</v>
      </c>
      <c r="I95" s="73" t="s">
        <v>291</v>
      </c>
      <c r="J95" s="116">
        <v>880</v>
      </c>
    </row>
    <row r="96" spans="1:10" hidden="1" x14ac:dyDescent="0.2">
      <c r="A96" s="235">
        <v>41791</v>
      </c>
      <c r="B96" s="73" t="s">
        <v>281</v>
      </c>
      <c r="C96" s="73" t="s">
        <v>256</v>
      </c>
      <c r="D96" s="73" t="s">
        <v>284</v>
      </c>
      <c r="E96" s="73">
        <v>0.18</v>
      </c>
      <c r="F96" s="73" t="s">
        <v>210</v>
      </c>
      <c r="G96" s="73">
        <v>16.2</v>
      </c>
      <c r="H96" s="73">
        <v>13</v>
      </c>
      <c r="I96" s="73">
        <v>19</v>
      </c>
      <c r="J96" s="116" t="s">
        <v>261</v>
      </c>
    </row>
    <row r="97" spans="1:10" hidden="1" x14ac:dyDescent="0.2">
      <c r="A97" s="235">
        <v>41821</v>
      </c>
      <c r="B97" s="73" t="s">
        <v>267</v>
      </c>
      <c r="C97" s="73" t="s">
        <v>282</v>
      </c>
      <c r="D97" s="73" t="s">
        <v>285</v>
      </c>
      <c r="E97" s="73">
        <v>0.13</v>
      </c>
      <c r="F97" s="73" t="s">
        <v>209</v>
      </c>
      <c r="G97" s="73">
        <v>11.9</v>
      </c>
      <c r="H97" s="73">
        <v>19.399999999999999</v>
      </c>
      <c r="I97" s="73">
        <v>11</v>
      </c>
      <c r="J97" s="116" t="s">
        <v>261</v>
      </c>
    </row>
    <row r="98" spans="1:10" hidden="1" x14ac:dyDescent="0.2">
      <c r="A98" s="235">
        <v>41852</v>
      </c>
      <c r="B98" s="73"/>
      <c r="C98" s="73"/>
      <c r="D98" s="73"/>
      <c r="E98" s="73"/>
      <c r="F98" s="73"/>
      <c r="G98" s="73">
        <v>2.4</v>
      </c>
      <c r="H98" s="73">
        <v>7.7</v>
      </c>
      <c r="I98" s="73"/>
      <c r="J98" s="116" t="s">
        <v>261</v>
      </c>
    </row>
    <row r="99" spans="1:10" hidden="1" x14ac:dyDescent="0.2">
      <c r="A99" s="235">
        <v>41883</v>
      </c>
      <c r="B99" s="73" t="s">
        <v>267</v>
      </c>
      <c r="C99" s="73">
        <v>0.1</v>
      </c>
      <c r="D99" s="73">
        <v>2.6</v>
      </c>
      <c r="E99" s="73" t="s">
        <v>289</v>
      </c>
      <c r="F99" s="73" t="s">
        <v>246</v>
      </c>
      <c r="G99" s="73">
        <v>1.6</v>
      </c>
      <c r="H99" s="73">
        <v>5.9</v>
      </c>
      <c r="I99" s="73">
        <v>11</v>
      </c>
      <c r="J99" s="116" t="s">
        <v>261</v>
      </c>
    </row>
    <row r="100" spans="1:10" hidden="1" x14ac:dyDescent="0.2"/>
    <row r="101" spans="1:10" hidden="1" x14ac:dyDescent="0.2">
      <c r="A101" s="37">
        <v>42017</v>
      </c>
      <c r="B101" s="49">
        <v>0.96</v>
      </c>
      <c r="C101" s="35">
        <v>0.27</v>
      </c>
      <c r="D101" s="95">
        <v>1.9</v>
      </c>
      <c r="E101" s="35">
        <v>0.17</v>
      </c>
      <c r="F101" s="49">
        <v>9.4E-2</v>
      </c>
    </row>
    <row r="102" spans="1:10" hidden="1" x14ac:dyDescent="0.2">
      <c r="A102" s="38">
        <v>42054</v>
      </c>
      <c r="B102" s="46" t="s">
        <v>205</v>
      </c>
      <c r="C102" s="24">
        <v>0.23</v>
      </c>
      <c r="D102" s="96">
        <v>1.6</v>
      </c>
      <c r="E102" s="24">
        <v>0.4</v>
      </c>
      <c r="F102" s="46" t="s">
        <v>206</v>
      </c>
    </row>
    <row r="103" spans="1:10" hidden="1" x14ac:dyDescent="0.2">
      <c r="A103" s="38">
        <v>42095</v>
      </c>
      <c r="B103" s="46">
        <v>0.12</v>
      </c>
      <c r="C103" s="24">
        <v>0.17</v>
      </c>
      <c r="D103" s="96">
        <v>2.6</v>
      </c>
      <c r="E103" s="24">
        <v>0.51</v>
      </c>
      <c r="F103" s="46" t="s">
        <v>207</v>
      </c>
    </row>
    <row r="104" spans="1:10" hidden="1" x14ac:dyDescent="0.2">
      <c r="A104" s="38">
        <v>42110</v>
      </c>
      <c r="B104" s="46" t="s">
        <v>209</v>
      </c>
      <c r="C104" s="24">
        <v>0.17</v>
      </c>
      <c r="D104" s="96">
        <v>2.2999999999999998</v>
      </c>
      <c r="E104" s="24">
        <v>0.3</v>
      </c>
      <c r="F104" s="46" t="s">
        <v>211</v>
      </c>
    </row>
    <row r="105" spans="1:10" hidden="1" x14ac:dyDescent="0.2">
      <c r="A105" s="38">
        <v>42145</v>
      </c>
      <c r="B105" s="65"/>
      <c r="C105" s="66"/>
      <c r="D105" s="107"/>
      <c r="E105" s="66"/>
      <c r="F105" s="65"/>
    </row>
    <row r="106" spans="1:10" hidden="1" x14ac:dyDescent="0.2">
      <c r="A106" s="38">
        <v>42151</v>
      </c>
      <c r="B106" s="65"/>
      <c r="C106" s="66"/>
      <c r="D106" s="107"/>
      <c r="E106" s="66"/>
      <c r="F106" s="65"/>
    </row>
    <row r="107" spans="1:10" hidden="1" x14ac:dyDescent="0.2">
      <c r="A107" s="38">
        <v>42172</v>
      </c>
      <c r="B107" s="46" t="s">
        <v>209</v>
      </c>
      <c r="C107" s="24">
        <v>5.8999999999999997E-2</v>
      </c>
      <c r="D107" s="96">
        <v>0.92</v>
      </c>
      <c r="E107" s="24">
        <v>0.54</v>
      </c>
      <c r="F107" s="46">
        <v>0.49</v>
      </c>
    </row>
    <row r="108" spans="1:10" hidden="1" x14ac:dyDescent="0.2">
      <c r="A108" s="38">
        <v>42184</v>
      </c>
      <c r="B108" s="46" t="s">
        <v>209</v>
      </c>
      <c r="C108" s="24" t="s">
        <v>210</v>
      </c>
      <c r="D108" s="96">
        <v>0.75</v>
      </c>
      <c r="E108" s="24">
        <v>0.86</v>
      </c>
      <c r="F108" s="46">
        <v>0.44</v>
      </c>
    </row>
    <row r="109" spans="1:10" hidden="1" x14ac:dyDescent="0.2">
      <c r="A109" s="38">
        <v>42275</v>
      </c>
      <c r="B109" s="46" t="s">
        <v>209</v>
      </c>
      <c r="C109" s="24">
        <v>9.8000000000000004E-2</v>
      </c>
      <c r="D109" s="102"/>
      <c r="E109" s="54"/>
      <c r="F109" s="45"/>
    </row>
    <row r="110" spans="1:10" hidden="1" x14ac:dyDescent="0.2">
      <c r="A110" s="38">
        <v>42303</v>
      </c>
      <c r="B110" s="46" t="s">
        <v>209</v>
      </c>
      <c r="C110" s="24" t="s">
        <v>215</v>
      </c>
      <c r="D110" s="102"/>
      <c r="E110" s="54"/>
      <c r="F110" s="45"/>
    </row>
    <row r="111" spans="1:10" hidden="1" x14ac:dyDescent="0.2">
      <c r="A111" s="38">
        <v>42331</v>
      </c>
      <c r="B111" s="46" t="s">
        <v>209</v>
      </c>
      <c r="C111" s="24">
        <v>0.13</v>
      </c>
      <c r="D111" s="102"/>
      <c r="E111" s="54"/>
      <c r="F111" s="45"/>
    </row>
    <row r="112" spans="1:10" hidden="1" x14ac:dyDescent="0.2">
      <c r="A112" s="39">
        <v>42367</v>
      </c>
      <c r="B112" s="47" t="s">
        <v>214</v>
      </c>
      <c r="C112" s="57">
        <v>0.14000000000000001</v>
      </c>
      <c r="D112" s="108"/>
      <c r="E112" s="77"/>
      <c r="F112" s="76"/>
    </row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</sheetData>
  <mergeCells count="6">
    <mergeCell ref="B61:F61"/>
    <mergeCell ref="J2:J3"/>
    <mergeCell ref="B2:F2"/>
    <mergeCell ref="G2:G3"/>
    <mergeCell ref="H2:H3"/>
    <mergeCell ref="I2:I3"/>
  </mergeCells>
  <pageMargins left="0.7" right="0.7" top="0.75" bottom="0.75" header="0.3" footer="0.3"/>
  <pageSetup scale="5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34</vt:i4>
      </vt:variant>
    </vt:vector>
  </HeadingPairs>
  <TitlesOfParts>
    <vt:vector size="56" baseType="lpstr">
      <vt:lpstr>Cover Page</vt:lpstr>
      <vt:lpstr>Table of Contents</vt:lpstr>
      <vt:lpstr>Figure 1 (map)</vt:lpstr>
      <vt:lpstr>1a-1b (A-auto)</vt:lpstr>
      <vt:lpstr>2a-2b (B-auto)</vt:lpstr>
      <vt:lpstr>2c 2d (B3-grab)</vt:lpstr>
      <vt:lpstr>Figure 2 (B-chart)</vt:lpstr>
      <vt:lpstr>3a-3b (D-USGS)</vt:lpstr>
      <vt:lpstr>3c 3d (D-grab)</vt:lpstr>
      <vt:lpstr>4a-4b(C-grab)</vt:lpstr>
      <vt:lpstr>5 (I2-grab)</vt:lpstr>
      <vt:lpstr>6a-6b (F-USGS)</vt:lpstr>
      <vt:lpstr>6c (F-grab)</vt:lpstr>
      <vt:lpstr>7a-7b (J-K2 grab)</vt:lpstr>
      <vt:lpstr>8a-8b (H2-USGS)</vt:lpstr>
      <vt:lpstr>9 (R-grab)</vt:lpstr>
      <vt:lpstr>10a-10b (G-USGS)</vt:lpstr>
      <vt:lpstr>10c (G-grab)</vt:lpstr>
      <vt:lpstr>11a-11b (N-auto)</vt:lpstr>
      <vt:lpstr>11c (N-grab)</vt:lpstr>
      <vt:lpstr>12-13-14 (NEW WDR Tox)</vt:lpstr>
      <vt:lpstr>15 (key)</vt:lpstr>
      <vt:lpstr>'10a-10b (G-USGS)'!Print_Area</vt:lpstr>
      <vt:lpstr>'10c (G-grab)'!Print_Area</vt:lpstr>
      <vt:lpstr>'11a-11b (N-auto)'!Print_Area</vt:lpstr>
      <vt:lpstr>'11c (N-grab)'!Print_Area</vt:lpstr>
      <vt:lpstr>'15 (key)'!Print_Area</vt:lpstr>
      <vt:lpstr>'1a-1b (A-auto)'!Print_Area</vt:lpstr>
      <vt:lpstr>'2a-2b (B-auto)'!Print_Area</vt:lpstr>
      <vt:lpstr>'2c 2d (B3-grab)'!Print_Area</vt:lpstr>
      <vt:lpstr>'3a-3b (D-USGS)'!Print_Area</vt:lpstr>
      <vt:lpstr>'3c 3d (D-grab)'!Print_Area</vt:lpstr>
      <vt:lpstr>'4a-4b(C-grab)'!Print_Area</vt:lpstr>
      <vt:lpstr>'5 (I2-grab)'!Print_Area</vt:lpstr>
      <vt:lpstr>'6a-6b (F-USGS)'!Print_Area</vt:lpstr>
      <vt:lpstr>'6c (F-grab)'!Print_Area</vt:lpstr>
      <vt:lpstr>'7a-7b (J-K2 grab)'!Print_Area</vt:lpstr>
      <vt:lpstr>'8a-8b (H2-USGS)'!Print_Area</vt:lpstr>
      <vt:lpstr>'9 (R-grab)'!Print_Area</vt:lpstr>
      <vt:lpstr>'Figure 1 (map)'!Print_Area</vt:lpstr>
      <vt:lpstr>'Figure 2 (B-chart)'!Print_Area</vt:lpstr>
      <vt:lpstr>'Table of Contents'!Print_Area</vt:lpstr>
      <vt:lpstr>'10a-10b (G-USGS)'!Print_Titles</vt:lpstr>
      <vt:lpstr>'10c (G-grab)'!Print_Titles</vt:lpstr>
      <vt:lpstr>'11a-11b (N-auto)'!Print_Titles</vt:lpstr>
      <vt:lpstr>'11c (N-grab)'!Print_Titles</vt:lpstr>
      <vt:lpstr>'1a-1b (A-auto)'!Print_Titles</vt:lpstr>
      <vt:lpstr>'2a-2b (B-auto)'!Print_Titles</vt:lpstr>
      <vt:lpstr>'2c 2d (B3-grab)'!Print_Titles</vt:lpstr>
      <vt:lpstr>'3a-3b (D-USGS)'!Print_Titles</vt:lpstr>
      <vt:lpstr>'3c 3d (D-grab)'!Print_Titles</vt:lpstr>
      <vt:lpstr>'5 (I2-grab)'!Print_Titles</vt:lpstr>
      <vt:lpstr>'6a-6b (F-USGS)'!Print_Titles</vt:lpstr>
      <vt:lpstr>'6c (F-grab)'!Print_Titles</vt:lpstr>
      <vt:lpstr>'8a-8b (H2-USGS)'!Print_Titles</vt:lpstr>
      <vt:lpstr>'9 (R-grab)'!Print_Titles</vt:lpstr>
    </vt:vector>
  </TitlesOfParts>
  <Company>Reclamation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Papendick, Jeffrey E;Kaitlyn Allen</dc:creator>
  <cp:lastModifiedBy>Allen, Kaitlyn A</cp:lastModifiedBy>
  <cp:lastPrinted>2019-08-22T21:05:26Z</cp:lastPrinted>
  <dcterms:created xsi:type="dcterms:W3CDTF">2015-06-01T15:51:18Z</dcterms:created>
  <dcterms:modified xsi:type="dcterms:W3CDTF">2019-08-22T21:18:19Z</dcterms:modified>
</cp:coreProperties>
</file>